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96" activeTab="0"/>
  </bookViews>
  <sheets>
    <sheet name="1 курс" sheetId="1" r:id="rId1"/>
    <sheet name="220" sheetId="2" r:id="rId2"/>
    <sheet name="021" sheetId="3" r:id="rId3"/>
    <sheet name="012" sheetId="4" r:id="rId4"/>
    <sheet name="022" sheetId="5" r:id="rId5"/>
    <sheet name="320" sheetId="6" r:id="rId6"/>
    <sheet name="031" sheetId="7" r:id="rId7"/>
  </sheets>
  <definedNames/>
  <calcPr fullCalcOnLoad="1"/>
</workbook>
</file>

<file path=xl/sharedStrings.xml><?xml version="1.0" encoding="utf-8"?>
<sst xmlns="http://schemas.openxmlformats.org/spreadsheetml/2006/main" count="1586" uniqueCount="186">
  <si>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</si>
  <si>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</si>
  <si>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</si>
  <si>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</si>
  <si>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</si>
  <si>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</si>
  <si>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</si>
  <si>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</si>
  <si>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</si>
  <si>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</si>
  <si>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</si>
  <si>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Август</t>
  </si>
  <si>
    <t>Всего часов</t>
  </si>
  <si>
    <t>Номера календарных недель</t>
  </si>
  <si>
    <t>Порядковые номера  недель учебного процесса</t>
  </si>
  <si>
    <t>Иностранный язык</t>
  </si>
  <si>
    <t>История</t>
  </si>
  <si>
    <t>Физическая культура</t>
  </si>
  <si>
    <t>Математика</t>
  </si>
  <si>
    <t>Всего  часов в неделю самостоятельной работы студентов</t>
  </si>
  <si>
    <t>Всего часов в неделю</t>
  </si>
  <si>
    <t>ПМ.01</t>
  </si>
  <si>
    <t>Всего часов в неделю обязательной учебной нагрузки</t>
  </si>
  <si>
    <t>ОП.00</t>
  </si>
  <si>
    <t>МДК.01.01</t>
  </si>
  <si>
    <t>Э</t>
  </si>
  <si>
    <t>Общий гуманитарный и соиально- экономический цикл</t>
  </si>
  <si>
    <t>ОГСЭ.00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</si>
  <si>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</si>
  <si>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</si>
  <si>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</si>
  <si>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</si>
  <si>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</si>
  <si>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</si>
  <si>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Общепрофессиональные дисциплины</t>
  </si>
  <si>
    <t>ОП.01</t>
  </si>
  <si>
    <t>ОП.02</t>
  </si>
  <si>
    <t>ОП.03</t>
  </si>
  <si>
    <t>ОП.04</t>
  </si>
  <si>
    <t>УП.01</t>
  </si>
  <si>
    <t>ПП.01</t>
  </si>
  <si>
    <t>ЕН.02</t>
  </si>
  <si>
    <t>Безопасность жизнедеятельности</t>
  </si>
  <si>
    <t xml:space="preserve">Документационное обеспечение управления </t>
  </si>
  <si>
    <t>ОП.05</t>
  </si>
  <si>
    <t>Эк</t>
  </si>
  <si>
    <t>Теория государства и права</t>
  </si>
  <si>
    <t>Конституционное право</t>
  </si>
  <si>
    <t>Административное право</t>
  </si>
  <si>
    <t>Страховое дело</t>
  </si>
  <si>
    <t>ОП.06</t>
  </si>
  <si>
    <t>Обеспечение реализации прав граждан в сфере пенсионного обеспечения социальной защиты</t>
  </si>
  <si>
    <t>Право социального обеспечения</t>
  </si>
  <si>
    <t>Психология социально- правовой деятельности</t>
  </si>
  <si>
    <t>*</t>
  </si>
  <si>
    <t>30/24</t>
  </si>
  <si>
    <t>Основы экологического права</t>
  </si>
  <si>
    <t>Трудовое право</t>
  </si>
  <si>
    <t>ОП.6</t>
  </si>
  <si>
    <t>Гражданское право</t>
  </si>
  <si>
    <t>ОП.7</t>
  </si>
  <si>
    <t xml:space="preserve">Семейное право </t>
  </si>
  <si>
    <t>Гражданский процесс</t>
  </si>
  <si>
    <t>Экономика организации</t>
  </si>
  <si>
    <t>Менеджмент</t>
  </si>
  <si>
    <t>Информационные технлогии в профессиональной деятельности</t>
  </si>
  <si>
    <t>Статистика</t>
  </si>
  <si>
    <t>ОП.08</t>
  </si>
  <si>
    <t>ОП.10</t>
  </si>
  <si>
    <t>ОП.11</t>
  </si>
  <si>
    <t>ОП.12</t>
  </si>
  <si>
    <t>ОП.14</t>
  </si>
  <si>
    <t>ПМ.02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</si>
  <si>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</si>
  <si>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МДК 02.01</t>
  </si>
  <si>
    <t>УП.02</t>
  </si>
  <si>
    <t>ПП.02</t>
  </si>
  <si>
    <t>40/94</t>
  </si>
  <si>
    <t>134/</t>
  </si>
  <si>
    <t>50/</t>
  </si>
  <si>
    <t>/76</t>
  </si>
  <si>
    <t>54/</t>
  </si>
  <si>
    <t>60/</t>
  </si>
  <si>
    <t>36/</t>
  </si>
  <si>
    <t>3 курс</t>
  </si>
  <si>
    <t>48/</t>
  </si>
  <si>
    <t>28/40</t>
  </si>
  <si>
    <t>40/</t>
  </si>
  <si>
    <t>/70</t>
  </si>
  <si>
    <t>68/</t>
  </si>
  <si>
    <t>МДК 01.02</t>
  </si>
  <si>
    <t>/154</t>
  </si>
  <si>
    <t>72/36</t>
  </si>
  <si>
    <t>/108</t>
  </si>
  <si>
    <t xml:space="preserve">Информатика  </t>
  </si>
  <si>
    <t>Июль</t>
  </si>
  <si>
    <t>ПДП</t>
  </si>
  <si>
    <t>/144</t>
  </si>
  <si>
    <t>подготовка</t>
  </si>
  <si>
    <t>ИГА</t>
  </si>
  <si>
    <t>72/</t>
  </si>
  <si>
    <t>ОП.09</t>
  </si>
  <si>
    <t>/60</t>
  </si>
  <si>
    <t>/36</t>
  </si>
  <si>
    <t>18э</t>
  </si>
  <si>
    <t>36э</t>
  </si>
  <si>
    <t>120/60</t>
  </si>
  <si>
    <t>40.02.01</t>
  </si>
  <si>
    <t>2 курс</t>
  </si>
  <si>
    <t>ОГСЭ.01</t>
  </si>
  <si>
    <t>Основы философии</t>
  </si>
  <si>
    <t>/48</t>
  </si>
  <si>
    <t>36/48</t>
  </si>
  <si>
    <t>/64</t>
  </si>
  <si>
    <t>168/152</t>
  </si>
  <si>
    <t>2019 - 2020 учебный год, группа 022 - ПС</t>
  </si>
  <si>
    <t>02-07 сентября</t>
  </si>
  <si>
    <t>09-14 сентября</t>
  </si>
  <si>
    <t>16 - 21 сенятбря</t>
  </si>
  <si>
    <t>23 - 28 сентября</t>
  </si>
  <si>
    <t>30 сен - 5 окт</t>
  </si>
  <si>
    <t>28 окт - 02 нояб</t>
  </si>
  <si>
    <t>25 нояб-30 нояб</t>
  </si>
  <si>
    <t>23 дек-28 дек</t>
  </si>
  <si>
    <t>30 дек - 04 янв</t>
  </si>
  <si>
    <t>06 - 11 января</t>
  </si>
  <si>
    <t>13 - 18 нваря</t>
  </si>
  <si>
    <t>20 - 25 января</t>
  </si>
  <si>
    <t>27 янв - 01 фев</t>
  </si>
  <si>
    <t>24 фев-29 фев</t>
  </si>
  <si>
    <t>30 март- 04 апр</t>
  </si>
  <si>
    <t>27 апр-02 май</t>
  </si>
  <si>
    <t>01 - 06 июня</t>
  </si>
  <si>
    <t>Июнь</t>
  </si>
  <si>
    <t>29 июн- 3 июля</t>
  </si>
  <si>
    <t>27 июля-31 июл</t>
  </si>
  <si>
    <t>27 авг - 1 сен</t>
  </si>
  <si>
    <t>2019 - 2020 учебный год, группа 031 - ПС</t>
  </si>
  <si>
    <t>2019 - 2020 учебный год, группа 320- ПС</t>
  </si>
  <si>
    <t>2019 - 2020 учебный год, группа 021 - ПС</t>
  </si>
  <si>
    <t>2019 - 2020 учебный год, группа 220 - ПС</t>
  </si>
  <si>
    <t>2019 - 2020 учебный год, группа 012 - ПС</t>
  </si>
  <si>
    <t>2019 - 2020 учебный год, 1 курс</t>
  </si>
  <si>
    <t>1 курс</t>
  </si>
  <si>
    <t>ОД.ОО</t>
  </si>
  <si>
    <t>Общеобразовательный цикл</t>
  </si>
  <si>
    <t>ОДБ.01</t>
  </si>
  <si>
    <t>обязательная</t>
  </si>
  <si>
    <t>51/66</t>
  </si>
  <si>
    <t>самостоятельная</t>
  </si>
  <si>
    <t>25/33</t>
  </si>
  <si>
    <t>ОДБ.02</t>
  </si>
  <si>
    <t>Обществознание (вкл. экономику и право)</t>
  </si>
  <si>
    <t xml:space="preserve">обязательная </t>
  </si>
  <si>
    <t>26/33</t>
  </si>
  <si>
    <t>ОДБ.03</t>
  </si>
  <si>
    <t>ОДБ.04</t>
  </si>
  <si>
    <t>Информатика и ИКТ</t>
  </si>
  <si>
    <t>34/44</t>
  </si>
  <si>
    <t>17/22</t>
  </si>
  <si>
    <t>ОДБ.05</t>
  </si>
  <si>
    <t>География</t>
  </si>
  <si>
    <t>ОДБ.06</t>
  </si>
  <si>
    <t>Естествознание</t>
  </si>
  <si>
    <t>51/44</t>
  </si>
  <si>
    <t>26/22</t>
  </si>
  <si>
    <t>ОДБ.07</t>
  </si>
  <si>
    <t>Искусство (МХК)</t>
  </si>
  <si>
    <t>ОДБ.08</t>
  </si>
  <si>
    <t>ОДБ.09</t>
  </si>
  <si>
    <t>ОБЖ</t>
  </si>
  <si>
    <t>70/</t>
  </si>
  <si>
    <t>35/</t>
  </si>
  <si>
    <t>ОДБ.10</t>
  </si>
  <si>
    <t>Астрономия</t>
  </si>
  <si>
    <t>/34</t>
  </si>
  <si>
    <t>/17</t>
  </si>
  <si>
    <t>ОДП.22</t>
  </si>
  <si>
    <t>Русский язык</t>
  </si>
  <si>
    <t>ОДП.23</t>
  </si>
  <si>
    <t>Литература</t>
  </si>
  <si>
    <t>84/150</t>
  </si>
  <si>
    <t>ОДП.24</t>
  </si>
  <si>
    <t>50/114</t>
  </si>
  <si>
    <t>Всего часов  в неделю обязательной  учебной нагрузки</t>
  </si>
  <si>
    <t>12э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</si>
</sst>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;[Red]0.00"/>
    <numFmt numFmtId="16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17"/>
      <name val="Times New Roman"/>
      <family val="1"/>
    </font>
    <font>
      <sz val="12"/>
      <color indexed="14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/>
    </xf>
    <xf numFmtId="0" fontId="9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16" fillId="0" borderId="10" xfId="0" applyFont="1" applyBorder="1" applyAlignment="1">
      <alignment/>
    </xf>
    <xf numFmtId="0" fontId="3" fillId="37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17" fillId="0" borderId="0" xfId="0" applyFont="1" applyAlignment="1">
      <alignment/>
    </xf>
    <xf numFmtId="0" fontId="12" fillId="33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16" xfId="0" applyFont="1" applyBorder="1" applyAlignment="1">
      <alignment/>
    </xf>
    <xf numFmtId="0" fontId="9" fillId="0" borderId="0" xfId="0" applyFont="1" applyAlignment="1">
      <alignment/>
    </xf>
    <xf numFmtId="0" fontId="56" fillId="0" borderId="0" xfId="0" applyFont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0" fontId="2" fillId="38" borderId="10" xfId="42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33" borderId="10" xfId="0" applyFont="1" applyFill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vertical="center" textRotation="90"/>
    </xf>
    <xf numFmtId="0" fontId="2" fillId="40" borderId="1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3" fillId="40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vertical="center"/>
    </xf>
    <xf numFmtId="0" fontId="2" fillId="40" borderId="10" xfId="0" applyFont="1" applyFill="1" applyBorder="1" applyAlignment="1">
      <alignment horizontal="center"/>
    </xf>
    <xf numFmtId="0" fontId="3" fillId="37" borderId="17" xfId="0" applyFont="1" applyFill="1" applyBorder="1" applyAlignment="1">
      <alignment/>
    </xf>
    <xf numFmtId="0" fontId="0" fillId="40" borderId="10" xfId="0" applyFill="1" applyBorder="1" applyAlignment="1">
      <alignment/>
    </xf>
    <xf numFmtId="0" fontId="59" fillId="4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2" fillId="34" borderId="1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165" fontId="7" fillId="0" borderId="17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38" borderId="10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6" fillId="40" borderId="10" xfId="0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textRotation="90"/>
    </xf>
    <xf numFmtId="165" fontId="22" fillId="0" borderId="10" xfId="0" applyNumberFormat="1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textRotation="90"/>
    </xf>
    <xf numFmtId="0" fontId="39" fillId="0" borderId="0" xfId="0" applyFont="1" applyAlignment="1">
      <alignment/>
    </xf>
    <xf numFmtId="0" fontId="2" fillId="0" borderId="19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/>
    </xf>
    <xf numFmtId="165" fontId="2" fillId="0" borderId="17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42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9" fillId="33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8"/>
  <sheetViews>
    <sheetView tabSelected="1" zoomScale="60" zoomScaleNormal="60" zoomScalePageLayoutView="0" workbookViewId="0" topLeftCell="P1">
      <selection activeCell="X43" sqref="X43"/>
    </sheetView>
  </sheetViews>
  <sheetFormatPr defaultColWidth="9.140625" defaultRowHeight="15"/>
  <cols>
    <col min="3" max="3" width="36.00390625" style="0" customWidth="1"/>
    <col min="4" max="4" width="45.421875" style="0" customWidth="1"/>
  </cols>
  <sheetData>
    <row r="1" spans="1:59" ht="18.75">
      <c r="A1" s="197"/>
      <c r="B1" s="66" t="s">
        <v>107</v>
      </c>
      <c r="C1" s="66" t="s">
        <v>52</v>
      </c>
      <c r="D1" s="198"/>
      <c r="E1" s="198"/>
      <c r="F1" s="143" t="s">
        <v>142</v>
      </c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</row>
    <row r="2" spans="1:59" ht="72">
      <c r="A2" s="151" t="s">
        <v>0</v>
      </c>
      <c r="B2" s="151" t="s">
        <v>1</v>
      </c>
      <c r="C2" s="199" t="s">
        <v>2</v>
      </c>
      <c r="D2" s="153" t="s">
        <v>3</v>
      </c>
      <c r="E2" s="200"/>
      <c r="F2" s="201" t="s">
        <v>116</v>
      </c>
      <c r="G2" s="201" t="s">
        <v>117</v>
      </c>
      <c r="H2" s="201" t="s">
        <v>118</v>
      </c>
      <c r="I2" s="201" t="s">
        <v>119</v>
      </c>
      <c r="J2" s="201" t="s">
        <v>120</v>
      </c>
      <c r="K2" s="202" t="s">
        <v>4</v>
      </c>
      <c r="L2" s="203"/>
      <c r="M2" s="204"/>
      <c r="N2" s="99" t="s">
        <v>121</v>
      </c>
      <c r="O2" s="202" t="s">
        <v>5</v>
      </c>
      <c r="P2" s="203"/>
      <c r="Q2" s="204"/>
      <c r="R2" s="99" t="s">
        <v>122</v>
      </c>
      <c r="S2" s="202" t="s">
        <v>6</v>
      </c>
      <c r="T2" s="203"/>
      <c r="U2" s="204"/>
      <c r="V2" s="205" t="s">
        <v>123</v>
      </c>
      <c r="W2" s="99" t="s">
        <v>124</v>
      </c>
      <c r="X2" s="99" t="s">
        <v>125</v>
      </c>
      <c r="Y2" s="99" t="s">
        <v>126</v>
      </c>
      <c r="Z2" s="99" t="s">
        <v>127</v>
      </c>
      <c r="AA2" s="99" t="s">
        <v>128</v>
      </c>
      <c r="AB2" s="202" t="s">
        <v>7</v>
      </c>
      <c r="AC2" s="203"/>
      <c r="AD2" s="204"/>
      <c r="AE2" s="99" t="s">
        <v>129</v>
      </c>
      <c r="AF2" s="202" t="s">
        <v>8</v>
      </c>
      <c r="AG2" s="203"/>
      <c r="AH2" s="203"/>
      <c r="AI2" s="204"/>
      <c r="AJ2" s="99" t="s">
        <v>130</v>
      </c>
      <c r="AK2" s="202" t="s">
        <v>9</v>
      </c>
      <c r="AL2" s="203"/>
      <c r="AM2" s="204"/>
      <c r="AN2" s="99" t="s">
        <v>131</v>
      </c>
      <c r="AO2" s="202" t="s">
        <v>10</v>
      </c>
      <c r="AP2" s="203"/>
      <c r="AQ2" s="203"/>
      <c r="AR2" s="204"/>
      <c r="AS2" s="99" t="s">
        <v>132</v>
      </c>
      <c r="AT2" s="202" t="s">
        <v>133</v>
      </c>
      <c r="AU2" s="203"/>
      <c r="AV2" s="204"/>
      <c r="AW2" s="99" t="s">
        <v>134</v>
      </c>
      <c r="AX2" s="202" t="s">
        <v>95</v>
      </c>
      <c r="AY2" s="203"/>
      <c r="AZ2" s="204"/>
      <c r="BA2" s="99" t="s">
        <v>135</v>
      </c>
      <c r="BB2" s="202" t="s">
        <v>11</v>
      </c>
      <c r="BC2" s="203"/>
      <c r="BD2" s="203"/>
      <c r="BE2" s="204"/>
      <c r="BF2" s="200" t="s">
        <v>136</v>
      </c>
      <c r="BG2" s="206"/>
    </row>
    <row r="3" spans="1:59" ht="15.75">
      <c r="A3" s="151"/>
      <c r="B3" s="151"/>
      <c r="C3" s="207"/>
      <c r="D3" s="153"/>
      <c r="E3" s="208"/>
      <c r="F3" s="209" t="s">
        <v>13</v>
      </c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1"/>
      <c r="BF3" s="109"/>
      <c r="BG3" s="197"/>
    </row>
    <row r="4" spans="1:59" ht="15">
      <c r="A4" s="151"/>
      <c r="B4" s="151"/>
      <c r="C4" s="207"/>
      <c r="D4" s="153"/>
      <c r="E4" s="110"/>
      <c r="F4" s="212">
        <v>35</v>
      </c>
      <c r="G4" s="212">
        <v>36</v>
      </c>
      <c r="H4" s="212">
        <v>37</v>
      </c>
      <c r="I4" s="212">
        <v>38</v>
      </c>
      <c r="J4" s="212">
        <v>39</v>
      </c>
      <c r="K4" s="213">
        <v>40</v>
      </c>
      <c r="L4" s="214">
        <v>41</v>
      </c>
      <c r="M4" s="214">
        <v>42</v>
      </c>
      <c r="N4" s="214">
        <v>43</v>
      </c>
      <c r="O4" s="214">
        <v>44</v>
      </c>
      <c r="P4" s="214">
        <v>45</v>
      </c>
      <c r="Q4" s="214">
        <v>46</v>
      </c>
      <c r="R4" s="214">
        <v>47</v>
      </c>
      <c r="S4" s="214">
        <v>48</v>
      </c>
      <c r="T4" s="214">
        <v>49</v>
      </c>
      <c r="U4" s="214">
        <v>50</v>
      </c>
      <c r="V4" s="214">
        <v>51</v>
      </c>
      <c r="W4" s="25">
        <v>52</v>
      </c>
      <c r="X4" s="214">
        <v>1</v>
      </c>
      <c r="Y4" s="214">
        <v>2</v>
      </c>
      <c r="Z4" s="214">
        <v>3</v>
      </c>
      <c r="AA4" s="214">
        <v>4</v>
      </c>
      <c r="AB4" s="214">
        <v>5</v>
      </c>
      <c r="AC4" s="214">
        <v>6</v>
      </c>
      <c r="AD4" s="214">
        <v>7</v>
      </c>
      <c r="AE4" s="214">
        <v>8</v>
      </c>
      <c r="AF4" s="214">
        <v>9</v>
      </c>
      <c r="AG4" s="214">
        <v>10</v>
      </c>
      <c r="AH4" s="214">
        <v>11</v>
      </c>
      <c r="AI4" s="214">
        <v>12</v>
      </c>
      <c r="AJ4" s="214">
        <v>13</v>
      </c>
      <c r="AK4" s="214">
        <v>14</v>
      </c>
      <c r="AL4" s="214">
        <v>15</v>
      </c>
      <c r="AM4" s="214">
        <v>16</v>
      </c>
      <c r="AN4" s="214">
        <v>17</v>
      </c>
      <c r="AO4" s="214">
        <v>18</v>
      </c>
      <c r="AP4" s="214">
        <v>19</v>
      </c>
      <c r="AQ4" s="214">
        <v>20</v>
      </c>
      <c r="AR4" s="214">
        <v>21</v>
      </c>
      <c r="AS4" s="214">
        <v>22</v>
      </c>
      <c r="AT4" s="214">
        <v>23</v>
      </c>
      <c r="AU4" s="214">
        <v>24</v>
      </c>
      <c r="AV4" s="214">
        <v>25</v>
      </c>
      <c r="AW4" s="214">
        <v>26</v>
      </c>
      <c r="AX4" s="214">
        <v>27</v>
      </c>
      <c r="AY4" s="214">
        <v>28</v>
      </c>
      <c r="AZ4" s="214">
        <v>29</v>
      </c>
      <c r="BA4" s="214">
        <v>30</v>
      </c>
      <c r="BB4" s="214">
        <v>31</v>
      </c>
      <c r="BC4" s="214">
        <v>32</v>
      </c>
      <c r="BD4" s="214">
        <v>33</v>
      </c>
      <c r="BE4" s="214">
        <v>34</v>
      </c>
      <c r="BF4" s="109"/>
      <c r="BG4" s="197"/>
    </row>
    <row r="5" spans="1:59" ht="15.75">
      <c r="A5" s="151"/>
      <c r="B5" s="151"/>
      <c r="C5" s="207"/>
      <c r="D5" s="153"/>
      <c r="E5" s="208"/>
      <c r="F5" s="215" t="s">
        <v>14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7"/>
      <c r="BF5" s="109"/>
      <c r="BG5" s="197"/>
    </row>
    <row r="6" spans="1:59" ht="15">
      <c r="A6" s="151"/>
      <c r="B6" s="151"/>
      <c r="C6" s="218"/>
      <c r="D6" s="153"/>
      <c r="E6" s="110"/>
      <c r="F6" s="212">
        <v>1</v>
      </c>
      <c r="G6" s="212">
        <v>2</v>
      </c>
      <c r="H6" s="212">
        <v>3</v>
      </c>
      <c r="I6" s="212">
        <v>4</v>
      </c>
      <c r="J6" s="212">
        <v>5</v>
      </c>
      <c r="K6" s="212">
        <v>6</v>
      </c>
      <c r="L6" s="212">
        <v>7</v>
      </c>
      <c r="M6" s="212">
        <v>8</v>
      </c>
      <c r="N6" s="212">
        <v>9</v>
      </c>
      <c r="O6" s="212">
        <v>10</v>
      </c>
      <c r="P6" s="212">
        <v>11</v>
      </c>
      <c r="Q6" s="212">
        <v>12</v>
      </c>
      <c r="R6" s="212">
        <v>13</v>
      </c>
      <c r="S6" s="212">
        <v>14</v>
      </c>
      <c r="T6" s="212">
        <v>15</v>
      </c>
      <c r="U6" s="212">
        <v>16</v>
      </c>
      <c r="V6" s="212">
        <v>17</v>
      </c>
      <c r="W6" s="219">
        <v>18</v>
      </c>
      <c r="X6" s="212">
        <v>19</v>
      </c>
      <c r="Y6" s="212">
        <v>20</v>
      </c>
      <c r="Z6" s="212">
        <v>21</v>
      </c>
      <c r="AA6" s="212">
        <v>22</v>
      </c>
      <c r="AB6" s="214">
        <v>23</v>
      </c>
      <c r="AC6" s="214">
        <v>24</v>
      </c>
      <c r="AD6" s="214">
        <v>25</v>
      </c>
      <c r="AE6" s="214">
        <v>26</v>
      </c>
      <c r="AF6" s="214">
        <v>27</v>
      </c>
      <c r="AG6" s="214">
        <v>28</v>
      </c>
      <c r="AH6" s="214">
        <v>29</v>
      </c>
      <c r="AI6" s="214">
        <v>30</v>
      </c>
      <c r="AJ6" s="214">
        <v>31</v>
      </c>
      <c r="AK6" s="214">
        <v>32</v>
      </c>
      <c r="AL6" s="214">
        <v>33</v>
      </c>
      <c r="AM6" s="214">
        <v>34</v>
      </c>
      <c r="AN6" s="214">
        <v>35</v>
      </c>
      <c r="AO6" s="214">
        <v>36</v>
      </c>
      <c r="AP6" s="214">
        <v>37</v>
      </c>
      <c r="AQ6" s="214">
        <v>38</v>
      </c>
      <c r="AR6" s="214">
        <v>39</v>
      </c>
      <c r="AS6" s="214">
        <v>40</v>
      </c>
      <c r="AT6" s="25">
        <v>41</v>
      </c>
      <c r="AU6" s="25">
        <v>42</v>
      </c>
      <c r="AV6" s="214">
        <v>43</v>
      </c>
      <c r="AW6" s="214">
        <v>44</v>
      </c>
      <c r="AX6" s="214">
        <v>45</v>
      </c>
      <c r="AY6" s="214">
        <v>46</v>
      </c>
      <c r="AZ6" s="214">
        <v>47</v>
      </c>
      <c r="BA6" s="214">
        <v>48</v>
      </c>
      <c r="BB6" s="214">
        <v>49</v>
      </c>
      <c r="BC6" s="214">
        <v>50</v>
      </c>
      <c r="BD6" s="214">
        <v>51</v>
      </c>
      <c r="BE6" s="214">
        <v>52</v>
      </c>
      <c r="BF6" s="109"/>
      <c r="BG6" s="197"/>
    </row>
    <row r="7" spans="1:59" ht="15.75">
      <c r="A7" s="220" t="s">
        <v>143</v>
      </c>
      <c r="B7" s="221" t="s">
        <v>144</v>
      </c>
      <c r="C7" s="159" t="s">
        <v>145</v>
      </c>
      <c r="D7" s="116"/>
      <c r="E7" s="116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88"/>
      <c r="W7" s="25"/>
      <c r="X7" s="223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107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4"/>
      <c r="AV7" s="224"/>
      <c r="AW7" s="88"/>
      <c r="AX7" s="223"/>
      <c r="AY7" s="223"/>
      <c r="AZ7" s="223"/>
      <c r="BA7" s="223"/>
      <c r="BB7" s="223"/>
      <c r="BC7" s="223"/>
      <c r="BD7" s="223"/>
      <c r="BE7" s="223"/>
      <c r="BF7" s="88"/>
      <c r="BG7" s="197"/>
    </row>
    <row r="8" spans="1:59" ht="15.75">
      <c r="A8" s="225"/>
      <c r="B8" s="221"/>
      <c r="C8" s="161"/>
      <c r="D8" s="116"/>
      <c r="E8" s="116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88"/>
      <c r="W8" s="25"/>
      <c r="X8" s="223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107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4"/>
      <c r="AV8" s="224"/>
      <c r="AW8" s="88"/>
      <c r="AX8" s="223"/>
      <c r="AY8" s="223"/>
      <c r="AZ8" s="223"/>
      <c r="BA8" s="223"/>
      <c r="BB8" s="223"/>
      <c r="BC8" s="223"/>
      <c r="BD8" s="223"/>
      <c r="BE8" s="223"/>
      <c r="BF8" s="88"/>
      <c r="BG8" s="197"/>
    </row>
    <row r="9" spans="1:59" ht="15.75">
      <c r="A9" s="225"/>
      <c r="B9" s="226" t="s">
        <v>146</v>
      </c>
      <c r="C9" s="227" t="s">
        <v>15</v>
      </c>
      <c r="D9" s="116" t="s">
        <v>147</v>
      </c>
      <c r="E9" s="116" t="s">
        <v>148</v>
      </c>
      <c r="F9" s="228">
        <v>2</v>
      </c>
      <c r="G9" s="228">
        <v>4</v>
      </c>
      <c r="H9" s="228">
        <v>2</v>
      </c>
      <c r="I9" s="228">
        <v>4</v>
      </c>
      <c r="J9" s="228">
        <v>2</v>
      </c>
      <c r="K9" s="228">
        <v>4</v>
      </c>
      <c r="L9" s="228">
        <v>2</v>
      </c>
      <c r="M9" s="228">
        <v>4</v>
      </c>
      <c r="N9" s="228">
        <v>2</v>
      </c>
      <c r="O9" s="228">
        <v>4</v>
      </c>
      <c r="P9" s="228">
        <v>2</v>
      </c>
      <c r="Q9" s="228">
        <v>4</v>
      </c>
      <c r="R9" s="228">
        <v>2</v>
      </c>
      <c r="S9" s="228">
        <v>4</v>
      </c>
      <c r="T9" s="228">
        <v>2</v>
      </c>
      <c r="U9" s="228">
        <v>4</v>
      </c>
      <c r="V9" s="228">
        <v>3</v>
      </c>
      <c r="W9" s="228"/>
      <c r="X9" s="223">
        <f>SUM(F9:V9)</f>
        <v>51</v>
      </c>
      <c r="Y9" s="90">
        <v>2</v>
      </c>
      <c r="Z9" s="90">
        <v>4</v>
      </c>
      <c r="AA9" s="90">
        <v>2</v>
      </c>
      <c r="AB9" s="90">
        <v>4</v>
      </c>
      <c r="AC9" s="90">
        <v>2</v>
      </c>
      <c r="AD9" s="90">
        <v>4</v>
      </c>
      <c r="AE9" s="90">
        <v>2</v>
      </c>
      <c r="AF9" s="90">
        <v>4</v>
      </c>
      <c r="AG9" s="90">
        <v>2</v>
      </c>
      <c r="AH9" s="90">
        <v>4</v>
      </c>
      <c r="AI9" s="90">
        <v>2</v>
      </c>
      <c r="AJ9" s="107"/>
      <c r="AK9" s="90">
        <v>4</v>
      </c>
      <c r="AL9" s="90">
        <v>2</v>
      </c>
      <c r="AM9" s="90">
        <v>4</v>
      </c>
      <c r="AN9" s="90">
        <v>2</v>
      </c>
      <c r="AO9" s="90">
        <v>4</v>
      </c>
      <c r="AP9" s="90">
        <v>2</v>
      </c>
      <c r="AQ9" s="90">
        <v>4</v>
      </c>
      <c r="AR9" s="90">
        <v>2</v>
      </c>
      <c r="AS9" s="90">
        <v>4</v>
      </c>
      <c r="AT9" s="90">
        <v>2</v>
      </c>
      <c r="AU9" s="90">
        <v>4</v>
      </c>
      <c r="AV9" s="90"/>
      <c r="AW9" s="7"/>
      <c r="AX9" s="223">
        <f>SUM(Y9:AU9)+AV9</f>
        <v>66</v>
      </c>
      <c r="AY9" s="223"/>
      <c r="AZ9" s="223"/>
      <c r="BA9" s="223"/>
      <c r="BB9" s="223"/>
      <c r="BC9" s="223"/>
      <c r="BD9" s="223"/>
      <c r="BE9" s="223"/>
      <c r="BF9" s="90">
        <f>SUM(X9,AX9)</f>
        <v>117</v>
      </c>
      <c r="BG9" s="197"/>
    </row>
    <row r="10" spans="1:59" ht="15.75">
      <c r="A10" s="225"/>
      <c r="B10" s="226"/>
      <c r="C10" s="227"/>
      <c r="D10" s="116" t="s">
        <v>149</v>
      </c>
      <c r="E10" s="116" t="s">
        <v>150</v>
      </c>
      <c r="F10" s="222">
        <f>F9/2</f>
        <v>1</v>
      </c>
      <c r="G10" s="222">
        <f aca="true" t="shared" si="0" ref="G10:U10">G9/2</f>
        <v>2</v>
      </c>
      <c r="H10" s="222">
        <f t="shared" si="0"/>
        <v>1</v>
      </c>
      <c r="I10" s="222">
        <f t="shared" si="0"/>
        <v>2</v>
      </c>
      <c r="J10" s="222">
        <f t="shared" si="0"/>
        <v>1</v>
      </c>
      <c r="K10" s="222">
        <f t="shared" si="0"/>
        <v>2</v>
      </c>
      <c r="L10" s="222">
        <f t="shared" si="0"/>
        <v>1</v>
      </c>
      <c r="M10" s="222">
        <f t="shared" si="0"/>
        <v>2</v>
      </c>
      <c r="N10" s="222">
        <f t="shared" si="0"/>
        <v>1</v>
      </c>
      <c r="O10" s="222">
        <f t="shared" si="0"/>
        <v>2</v>
      </c>
      <c r="P10" s="222">
        <f t="shared" si="0"/>
        <v>1</v>
      </c>
      <c r="Q10" s="222">
        <f t="shared" si="0"/>
        <v>2</v>
      </c>
      <c r="R10" s="222">
        <f t="shared" si="0"/>
        <v>1</v>
      </c>
      <c r="S10" s="222">
        <f t="shared" si="0"/>
        <v>2</v>
      </c>
      <c r="T10" s="222">
        <f t="shared" si="0"/>
        <v>1</v>
      </c>
      <c r="U10" s="222">
        <f t="shared" si="0"/>
        <v>2</v>
      </c>
      <c r="V10" s="222">
        <v>1</v>
      </c>
      <c r="W10" s="222"/>
      <c r="X10" s="223">
        <f aca="true" t="shared" si="1" ref="X10:X35">SUM(F10:V10)</f>
        <v>25</v>
      </c>
      <c r="Y10" s="222">
        <f>Y9/2</f>
        <v>1</v>
      </c>
      <c r="Z10" s="222">
        <f aca="true" t="shared" si="2" ref="Z10:AT10">Z9/2</f>
        <v>2</v>
      </c>
      <c r="AA10" s="222">
        <f t="shared" si="2"/>
        <v>1</v>
      </c>
      <c r="AB10" s="222">
        <f t="shared" si="2"/>
        <v>2</v>
      </c>
      <c r="AC10" s="222">
        <f t="shared" si="2"/>
        <v>1</v>
      </c>
      <c r="AD10" s="222">
        <f t="shared" si="2"/>
        <v>2</v>
      </c>
      <c r="AE10" s="222">
        <f t="shared" si="2"/>
        <v>1</v>
      </c>
      <c r="AF10" s="222">
        <f t="shared" si="2"/>
        <v>2</v>
      </c>
      <c r="AG10" s="222">
        <f t="shared" si="2"/>
        <v>1</v>
      </c>
      <c r="AH10" s="222">
        <f t="shared" si="2"/>
        <v>2</v>
      </c>
      <c r="AI10" s="222">
        <f t="shared" si="2"/>
        <v>1</v>
      </c>
      <c r="AJ10" s="107"/>
      <c r="AK10" s="222">
        <f>AK9/2</f>
        <v>2</v>
      </c>
      <c r="AL10" s="222">
        <f>AL9/2</f>
        <v>1</v>
      </c>
      <c r="AM10" s="222">
        <f>AM9/2</f>
        <v>2</v>
      </c>
      <c r="AN10" s="222">
        <f>AN9/2</f>
        <v>1</v>
      </c>
      <c r="AO10" s="222">
        <f>AO9/2</f>
        <v>2</v>
      </c>
      <c r="AP10" s="222">
        <f>AP9/2</f>
        <v>1</v>
      </c>
      <c r="AQ10" s="222">
        <f>AQ9/2</f>
        <v>2</v>
      </c>
      <c r="AR10" s="222">
        <f>AR9/2</f>
        <v>1</v>
      </c>
      <c r="AS10" s="222">
        <f>AS9/2</f>
        <v>2</v>
      </c>
      <c r="AT10" s="222">
        <f>AT9/2</f>
        <v>1</v>
      </c>
      <c r="AU10" s="222">
        <f>AU9/2</f>
        <v>2</v>
      </c>
      <c r="AV10" s="222"/>
      <c r="AW10" s="88"/>
      <c r="AX10" s="223">
        <f>SUM(Y10:AU10)+AV10</f>
        <v>33</v>
      </c>
      <c r="AY10" s="223"/>
      <c r="AZ10" s="223"/>
      <c r="BA10" s="223"/>
      <c r="BB10" s="223"/>
      <c r="BC10" s="223"/>
      <c r="BD10" s="223"/>
      <c r="BE10" s="223"/>
      <c r="BF10" s="90">
        <f>SUM(X10,AX10)</f>
        <v>58</v>
      </c>
      <c r="BG10" s="197"/>
    </row>
    <row r="11" spans="1:59" ht="15.75">
      <c r="A11" s="225"/>
      <c r="B11" s="227" t="s">
        <v>151</v>
      </c>
      <c r="C11" s="229" t="s">
        <v>152</v>
      </c>
      <c r="D11" s="116" t="s">
        <v>153</v>
      </c>
      <c r="E11" s="116" t="s">
        <v>148</v>
      </c>
      <c r="F11" s="228">
        <v>2</v>
      </c>
      <c r="G11" s="228">
        <v>2</v>
      </c>
      <c r="H11" s="228">
        <v>4</v>
      </c>
      <c r="I11" s="228">
        <v>2</v>
      </c>
      <c r="J11" s="228">
        <v>4</v>
      </c>
      <c r="K11" s="228">
        <v>2</v>
      </c>
      <c r="L11" s="228">
        <v>4</v>
      </c>
      <c r="M11" s="228">
        <v>2</v>
      </c>
      <c r="N11" s="228">
        <v>4</v>
      </c>
      <c r="O11" s="228">
        <v>2</v>
      </c>
      <c r="P11" s="228">
        <v>4</v>
      </c>
      <c r="Q11" s="228">
        <v>2</v>
      </c>
      <c r="R11" s="228">
        <v>4</v>
      </c>
      <c r="S11" s="228">
        <v>2</v>
      </c>
      <c r="T11" s="228">
        <v>4</v>
      </c>
      <c r="U11" s="228">
        <v>2</v>
      </c>
      <c r="V11" s="228">
        <v>5</v>
      </c>
      <c r="W11" s="228"/>
      <c r="X11" s="223">
        <f t="shared" si="1"/>
        <v>51</v>
      </c>
      <c r="Y11" s="90">
        <v>4</v>
      </c>
      <c r="Z11" s="90">
        <v>2</v>
      </c>
      <c r="AA11" s="90">
        <v>4</v>
      </c>
      <c r="AB11" s="90">
        <v>2</v>
      </c>
      <c r="AC11" s="90">
        <v>4</v>
      </c>
      <c r="AD11" s="90">
        <v>2</v>
      </c>
      <c r="AE11" s="90">
        <v>4</v>
      </c>
      <c r="AF11" s="90">
        <v>2</v>
      </c>
      <c r="AG11" s="90">
        <v>4</v>
      </c>
      <c r="AH11" s="90">
        <v>2</v>
      </c>
      <c r="AI11" s="90">
        <v>4</v>
      </c>
      <c r="AJ11" s="107"/>
      <c r="AK11" s="90">
        <v>2</v>
      </c>
      <c r="AL11" s="90">
        <v>4</v>
      </c>
      <c r="AM11" s="90">
        <v>2</v>
      </c>
      <c r="AN11" s="90">
        <v>4</v>
      </c>
      <c r="AO11" s="90">
        <v>2</v>
      </c>
      <c r="AP11" s="90">
        <v>4</v>
      </c>
      <c r="AQ11" s="90">
        <v>2</v>
      </c>
      <c r="AR11" s="90">
        <v>4</v>
      </c>
      <c r="AS11" s="90">
        <v>2</v>
      </c>
      <c r="AT11" s="90">
        <v>4</v>
      </c>
      <c r="AU11" s="90">
        <v>2</v>
      </c>
      <c r="AV11" s="90"/>
      <c r="AW11" s="88"/>
      <c r="AX11" s="223">
        <f>SUM(Y11:AU11)+AV11</f>
        <v>66</v>
      </c>
      <c r="AY11" s="223"/>
      <c r="AZ11" s="223"/>
      <c r="BA11" s="223"/>
      <c r="BB11" s="223"/>
      <c r="BC11" s="223"/>
      <c r="BD11" s="223"/>
      <c r="BE11" s="223"/>
      <c r="BF11" s="90">
        <f>SUM(X11,AX11)</f>
        <v>117</v>
      </c>
      <c r="BG11" s="197"/>
    </row>
    <row r="12" spans="1:59" ht="15.75">
      <c r="A12" s="225"/>
      <c r="B12" s="227"/>
      <c r="C12" s="230"/>
      <c r="D12" s="116" t="s">
        <v>149</v>
      </c>
      <c r="E12" s="116" t="s">
        <v>154</v>
      </c>
      <c r="F12" s="222">
        <f>F11/2</f>
        <v>1</v>
      </c>
      <c r="G12" s="222">
        <f aca="true" t="shared" si="3" ref="G12:U12">G11/2</f>
        <v>1</v>
      </c>
      <c r="H12" s="222">
        <f t="shared" si="3"/>
        <v>2</v>
      </c>
      <c r="I12" s="222">
        <f t="shared" si="3"/>
        <v>1</v>
      </c>
      <c r="J12" s="222">
        <f t="shared" si="3"/>
        <v>2</v>
      </c>
      <c r="K12" s="222">
        <f t="shared" si="3"/>
        <v>1</v>
      </c>
      <c r="L12" s="222">
        <f t="shared" si="3"/>
        <v>2</v>
      </c>
      <c r="M12" s="222">
        <f t="shared" si="3"/>
        <v>1</v>
      </c>
      <c r="N12" s="222">
        <f t="shared" si="3"/>
        <v>2</v>
      </c>
      <c r="O12" s="222">
        <f t="shared" si="3"/>
        <v>1</v>
      </c>
      <c r="P12" s="222">
        <f t="shared" si="3"/>
        <v>2</v>
      </c>
      <c r="Q12" s="222">
        <f t="shared" si="3"/>
        <v>1</v>
      </c>
      <c r="R12" s="222">
        <f t="shared" si="3"/>
        <v>2</v>
      </c>
      <c r="S12" s="222">
        <f t="shared" si="3"/>
        <v>1</v>
      </c>
      <c r="T12" s="222">
        <f t="shared" si="3"/>
        <v>2</v>
      </c>
      <c r="U12" s="222">
        <f t="shared" si="3"/>
        <v>1</v>
      </c>
      <c r="V12" s="222">
        <v>3</v>
      </c>
      <c r="W12" s="222"/>
      <c r="X12" s="223">
        <f t="shared" si="1"/>
        <v>26</v>
      </c>
      <c r="Y12" s="222">
        <f>Y11/2</f>
        <v>2</v>
      </c>
      <c r="Z12" s="222">
        <f aca="true" t="shared" si="4" ref="Z12:AT12">Z11/2</f>
        <v>1</v>
      </c>
      <c r="AA12" s="222">
        <f t="shared" si="4"/>
        <v>2</v>
      </c>
      <c r="AB12" s="222">
        <f t="shared" si="4"/>
        <v>1</v>
      </c>
      <c r="AC12" s="222">
        <f t="shared" si="4"/>
        <v>2</v>
      </c>
      <c r="AD12" s="222">
        <f t="shared" si="4"/>
        <v>1</v>
      </c>
      <c r="AE12" s="222">
        <f t="shared" si="4"/>
        <v>2</v>
      </c>
      <c r="AF12" s="222">
        <f t="shared" si="4"/>
        <v>1</v>
      </c>
      <c r="AG12" s="222">
        <f t="shared" si="4"/>
        <v>2</v>
      </c>
      <c r="AH12" s="222">
        <f t="shared" si="4"/>
        <v>1</v>
      </c>
      <c r="AI12" s="222">
        <f t="shared" si="4"/>
        <v>2</v>
      </c>
      <c r="AJ12" s="107"/>
      <c r="AK12" s="222">
        <f>AK11/2</f>
        <v>1</v>
      </c>
      <c r="AL12" s="222">
        <f>AL11/2</f>
        <v>2</v>
      </c>
      <c r="AM12" s="222">
        <f>AM11/2</f>
        <v>1</v>
      </c>
      <c r="AN12" s="222">
        <f>AN11/2</f>
        <v>2</v>
      </c>
      <c r="AO12" s="222">
        <f>AO11/2</f>
        <v>1</v>
      </c>
      <c r="AP12" s="222">
        <f>AP11/2</f>
        <v>2</v>
      </c>
      <c r="AQ12" s="222">
        <f>AQ11/2</f>
        <v>1</v>
      </c>
      <c r="AR12" s="222">
        <f>AR11/2</f>
        <v>2</v>
      </c>
      <c r="AS12" s="222">
        <f>AS11/2</f>
        <v>1</v>
      </c>
      <c r="AT12" s="222">
        <f>AT11/2</f>
        <v>2</v>
      </c>
      <c r="AU12" s="222">
        <f>AU11/2</f>
        <v>1</v>
      </c>
      <c r="AV12" s="222"/>
      <c r="AW12" s="88"/>
      <c r="AX12" s="223">
        <f>SUM(Y12:AU12)+AV12</f>
        <v>33</v>
      </c>
      <c r="AY12" s="223"/>
      <c r="AZ12" s="223"/>
      <c r="BA12" s="223"/>
      <c r="BB12" s="223"/>
      <c r="BC12" s="223"/>
      <c r="BD12" s="223"/>
      <c r="BE12" s="223"/>
      <c r="BF12" s="90">
        <f>SUM(X12,AX12)</f>
        <v>59</v>
      </c>
      <c r="BG12" s="197"/>
    </row>
    <row r="13" spans="1:59" ht="15.75">
      <c r="A13" s="225"/>
      <c r="B13" s="226" t="s">
        <v>155</v>
      </c>
      <c r="C13" s="227" t="s">
        <v>18</v>
      </c>
      <c r="D13" s="116" t="s">
        <v>153</v>
      </c>
      <c r="E13" s="116" t="s">
        <v>148</v>
      </c>
      <c r="F13" s="228">
        <v>2</v>
      </c>
      <c r="G13" s="228">
        <v>4</v>
      </c>
      <c r="H13" s="228">
        <v>2</v>
      </c>
      <c r="I13" s="228">
        <v>4</v>
      </c>
      <c r="J13" s="228">
        <v>2</v>
      </c>
      <c r="K13" s="228">
        <v>4</v>
      </c>
      <c r="L13" s="228">
        <v>2</v>
      </c>
      <c r="M13" s="228">
        <v>4</v>
      </c>
      <c r="N13" s="228">
        <v>2</v>
      </c>
      <c r="O13" s="228">
        <v>4</v>
      </c>
      <c r="P13" s="228">
        <v>2</v>
      </c>
      <c r="Q13" s="228">
        <v>4</v>
      </c>
      <c r="R13" s="228">
        <v>2</v>
      </c>
      <c r="S13" s="228">
        <v>4</v>
      </c>
      <c r="T13" s="228">
        <v>2</v>
      </c>
      <c r="U13" s="228">
        <v>4</v>
      </c>
      <c r="V13" s="228">
        <v>3</v>
      </c>
      <c r="W13" s="228"/>
      <c r="X13" s="223">
        <f t="shared" si="1"/>
        <v>51</v>
      </c>
      <c r="Y13" s="90">
        <v>4</v>
      </c>
      <c r="Z13" s="90">
        <v>2</v>
      </c>
      <c r="AA13" s="90">
        <v>4</v>
      </c>
      <c r="AB13" s="90">
        <v>2</v>
      </c>
      <c r="AC13" s="90">
        <v>4</v>
      </c>
      <c r="AD13" s="90">
        <v>2</v>
      </c>
      <c r="AE13" s="90">
        <v>4</v>
      </c>
      <c r="AF13" s="90">
        <v>2</v>
      </c>
      <c r="AG13" s="90">
        <v>4</v>
      </c>
      <c r="AH13" s="90">
        <v>2</v>
      </c>
      <c r="AI13" s="90">
        <v>4</v>
      </c>
      <c r="AJ13" s="107"/>
      <c r="AK13" s="90">
        <v>2</v>
      </c>
      <c r="AL13" s="90">
        <v>4</v>
      </c>
      <c r="AM13" s="90">
        <v>2</v>
      </c>
      <c r="AN13" s="90">
        <v>4</v>
      </c>
      <c r="AO13" s="90">
        <v>2</v>
      </c>
      <c r="AP13" s="90">
        <v>4</v>
      </c>
      <c r="AQ13" s="90">
        <v>2</v>
      </c>
      <c r="AR13" s="90">
        <v>4</v>
      </c>
      <c r="AS13" s="90">
        <v>2</v>
      </c>
      <c r="AT13" s="90">
        <v>4</v>
      </c>
      <c r="AU13" s="90">
        <v>2</v>
      </c>
      <c r="AV13" s="10" t="s">
        <v>25</v>
      </c>
      <c r="AW13" s="88"/>
      <c r="AX13" s="223">
        <f>SUM(Y13:AU13)</f>
        <v>66</v>
      </c>
      <c r="AY13" s="223"/>
      <c r="AZ13" s="223"/>
      <c r="BA13" s="223"/>
      <c r="BB13" s="223"/>
      <c r="BC13" s="223"/>
      <c r="BD13" s="223"/>
      <c r="BE13" s="223"/>
      <c r="BF13" s="90">
        <f>SUM(X13,AX13)</f>
        <v>117</v>
      </c>
      <c r="BG13" s="197"/>
    </row>
    <row r="14" spans="1:59" ht="15.75">
      <c r="A14" s="225"/>
      <c r="B14" s="226"/>
      <c r="C14" s="227"/>
      <c r="D14" s="116" t="s">
        <v>149</v>
      </c>
      <c r="E14" s="116" t="s">
        <v>150</v>
      </c>
      <c r="F14" s="222">
        <f>F13/2</f>
        <v>1</v>
      </c>
      <c r="G14" s="222">
        <f aca="true" t="shared" si="5" ref="G14:U14">G13/2</f>
        <v>2</v>
      </c>
      <c r="H14" s="222">
        <f t="shared" si="5"/>
        <v>1</v>
      </c>
      <c r="I14" s="222">
        <f t="shared" si="5"/>
        <v>2</v>
      </c>
      <c r="J14" s="222">
        <f t="shared" si="5"/>
        <v>1</v>
      </c>
      <c r="K14" s="222">
        <f t="shared" si="5"/>
        <v>2</v>
      </c>
      <c r="L14" s="222">
        <f t="shared" si="5"/>
        <v>1</v>
      </c>
      <c r="M14" s="222">
        <f t="shared" si="5"/>
        <v>2</v>
      </c>
      <c r="N14" s="222">
        <f t="shared" si="5"/>
        <v>1</v>
      </c>
      <c r="O14" s="222">
        <f t="shared" si="5"/>
        <v>2</v>
      </c>
      <c r="P14" s="222">
        <f t="shared" si="5"/>
        <v>1</v>
      </c>
      <c r="Q14" s="222">
        <f t="shared" si="5"/>
        <v>2</v>
      </c>
      <c r="R14" s="222">
        <f t="shared" si="5"/>
        <v>1</v>
      </c>
      <c r="S14" s="222">
        <f t="shared" si="5"/>
        <v>2</v>
      </c>
      <c r="T14" s="222">
        <f t="shared" si="5"/>
        <v>1</v>
      </c>
      <c r="U14" s="222">
        <f t="shared" si="5"/>
        <v>2</v>
      </c>
      <c r="V14" s="222">
        <v>1</v>
      </c>
      <c r="W14" s="222"/>
      <c r="X14" s="223">
        <f t="shared" si="1"/>
        <v>25</v>
      </c>
      <c r="Y14" s="222">
        <f>Y13/2</f>
        <v>2</v>
      </c>
      <c r="Z14" s="222">
        <f aca="true" t="shared" si="6" ref="Z14:AT14">Z13/2</f>
        <v>1</v>
      </c>
      <c r="AA14" s="222">
        <f t="shared" si="6"/>
        <v>2</v>
      </c>
      <c r="AB14" s="222">
        <f t="shared" si="6"/>
        <v>1</v>
      </c>
      <c r="AC14" s="222">
        <f t="shared" si="6"/>
        <v>2</v>
      </c>
      <c r="AD14" s="222">
        <f t="shared" si="6"/>
        <v>1</v>
      </c>
      <c r="AE14" s="222">
        <f t="shared" si="6"/>
        <v>2</v>
      </c>
      <c r="AF14" s="222">
        <f t="shared" si="6"/>
        <v>1</v>
      </c>
      <c r="AG14" s="222">
        <f t="shared" si="6"/>
        <v>2</v>
      </c>
      <c r="AH14" s="222">
        <f t="shared" si="6"/>
        <v>1</v>
      </c>
      <c r="AI14" s="222">
        <f t="shared" si="6"/>
        <v>2</v>
      </c>
      <c r="AJ14" s="107"/>
      <c r="AK14" s="222">
        <f>AK13/2</f>
        <v>1</v>
      </c>
      <c r="AL14" s="222">
        <f>AL13/2</f>
        <v>2</v>
      </c>
      <c r="AM14" s="222">
        <f>AM13/2</f>
        <v>1</v>
      </c>
      <c r="AN14" s="222">
        <f>AN13/2</f>
        <v>2</v>
      </c>
      <c r="AO14" s="222">
        <f>AO13/2</f>
        <v>1</v>
      </c>
      <c r="AP14" s="222">
        <f>AP13/2</f>
        <v>2</v>
      </c>
      <c r="AQ14" s="222">
        <f>AQ13/2</f>
        <v>1</v>
      </c>
      <c r="AR14" s="222">
        <f>AR13/2</f>
        <v>2</v>
      </c>
      <c r="AS14" s="222">
        <f>AS13/2</f>
        <v>1</v>
      </c>
      <c r="AT14" s="222">
        <f>AT13/2</f>
        <v>2</v>
      </c>
      <c r="AU14" s="222">
        <f>AU13/2</f>
        <v>1</v>
      </c>
      <c r="AV14" s="222"/>
      <c r="AW14" s="88"/>
      <c r="AX14" s="223">
        <f>SUM(Y14:AU14)</f>
        <v>33</v>
      </c>
      <c r="AY14" s="223"/>
      <c r="AZ14" s="223"/>
      <c r="BA14" s="223"/>
      <c r="BB14" s="223"/>
      <c r="BC14" s="223"/>
      <c r="BD14" s="223"/>
      <c r="BE14" s="223"/>
      <c r="BF14" s="90">
        <f>SUM(X14,AX14)</f>
        <v>58</v>
      </c>
      <c r="BG14" s="197"/>
    </row>
    <row r="15" spans="1:59" ht="15.75">
      <c r="A15" s="225"/>
      <c r="B15" s="227" t="s">
        <v>156</v>
      </c>
      <c r="C15" s="227" t="s">
        <v>157</v>
      </c>
      <c r="D15" s="116" t="s">
        <v>153</v>
      </c>
      <c r="E15" s="116" t="s">
        <v>158</v>
      </c>
      <c r="F15" s="228">
        <v>2</v>
      </c>
      <c r="G15" s="228">
        <v>2</v>
      </c>
      <c r="H15" s="228">
        <v>2</v>
      </c>
      <c r="I15" s="228">
        <v>2</v>
      </c>
      <c r="J15" s="228">
        <v>2</v>
      </c>
      <c r="K15" s="228">
        <v>2</v>
      </c>
      <c r="L15" s="228">
        <v>2</v>
      </c>
      <c r="M15" s="228">
        <v>2</v>
      </c>
      <c r="N15" s="228">
        <v>2</v>
      </c>
      <c r="O15" s="228">
        <v>2</v>
      </c>
      <c r="P15" s="228">
        <v>2</v>
      </c>
      <c r="Q15" s="228">
        <v>2</v>
      </c>
      <c r="R15" s="228">
        <v>2</v>
      </c>
      <c r="S15" s="228">
        <v>2</v>
      </c>
      <c r="T15" s="228">
        <v>2</v>
      </c>
      <c r="U15" s="228">
        <v>2</v>
      </c>
      <c r="V15" s="228">
        <v>2</v>
      </c>
      <c r="W15" s="228"/>
      <c r="X15" s="223">
        <f t="shared" si="1"/>
        <v>34</v>
      </c>
      <c r="Y15" s="90">
        <v>2</v>
      </c>
      <c r="Z15" s="90">
        <v>2</v>
      </c>
      <c r="AA15" s="90">
        <v>2</v>
      </c>
      <c r="AB15" s="90">
        <v>2</v>
      </c>
      <c r="AC15" s="90">
        <v>2</v>
      </c>
      <c r="AD15" s="90">
        <v>2</v>
      </c>
      <c r="AE15" s="90">
        <v>2</v>
      </c>
      <c r="AF15" s="90">
        <v>2</v>
      </c>
      <c r="AG15" s="90">
        <v>2</v>
      </c>
      <c r="AH15" s="90">
        <v>2</v>
      </c>
      <c r="AI15" s="90">
        <v>2</v>
      </c>
      <c r="AJ15" s="107"/>
      <c r="AK15" s="90">
        <v>2</v>
      </c>
      <c r="AL15" s="90">
        <v>2</v>
      </c>
      <c r="AM15" s="90">
        <v>2</v>
      </c>
      <c r="AN15" s="90">
        <v>2</v>
      </c>
      <c r="AO15" s="90">
        <v>2</v>
      </c>
      <c r="AP15" s="90">
        <v>2</v>
      </c>
      <c r="AQ15" s="90">
        <v>2</v>
      </c>
      <c r="AR15" s="90">
        <v>2</v>
      </c>
      <c r="AS15" s="90">
        <v>2</v>
      </c>
      <c r="AT15" s="90">
        <v>2</v>
      </c>
      <c r="AU15" s="90">
        <v>2</v>
      </c>
      <c r="AV15" s="90"/>
      <c r="AW15" s="88"/>
      <c r="AX15" s="223">
        <f>SUM(Y15:AU15)</f>
        <v>44</v>
      </c>
      <c r="AY15" s="223"/>
      <c r="AZ15" s="223"/>
      <c r="BA15" s="223"/>
      <c r="BB15" s="223"/>
      <c r="BC15" s="223"/>
      <c r="BD15" s="223"/>
      <c r="BE15" s="223"/>
      <c r="BF15" s="90">
        <f>SUM(X15,AX15)</f>
        <v>78</v>
      </c>
      <c r="BG15" s="197"/>
    </row>
    <row r="16" spans="1:59" ht="15.75">
      <c r="A16" s="225"/>
      <c r="B16" s="227"/>
      <c r="C16" s="227"/>
      <c r="D16" s="116" t="s">
        <v>149</v>
      </c>
      <c r="E16" s="116" t="s">
        <v>159</v>
      </c>
      <c r="F16" s="222">
        <f>F15/2</f>
        <v>1</v>
      </c>
      <c r="G16" s="222">
        <f aca="true" t="shared" si="7" ref="G16:V16">G15/2</f>
        <v>1</v>
      </c>
      <c r="H16" s="222">
        <f t="shared" si="7"/>
        <v>1</v>
      </c>
      <c r="I16" s="222">
        <f t="shared" si="7"/>
        <v>1</v>
      </c>
      <c r="J16" s="222">
        <f t="shared" si="7"/>
        <v>1</v>
      </c>
      <c r="K16" s="222">
        <f t="shared" si="7"/>
        <v>1</v>
      </c>
      <c r="L16" s="222">
        <f t="shared" si="7"/>
        <v>1</v>
      </c>
      <c r="M16" s="222">
        <f t="shared" si="7"/>
        <v>1</v>
      </c>
      <c r="N16" s="222">
        <f t="shared" si="7"/>
        <v>1</v>
      </c>
      <c r="O16" s="222">
        <f t="shared" si="7"/>
        <v>1</v>
      </c>
      <c r="P16" s="222">
        <f t="shared" si="7"/>
        <v>1</v>
      </c>
      <c r="Q16" s="222">
        <f t="shared" si="7"/>
        <v>1</v>
      </c>
      <c r="R16" s="222">
        <f t="shared" si="7"/>
        <v>1</v>
      </c>
      <c r="S16" s="222">
        <f t="shared" si="7"/>
        <v>1</v>
      </c>
      <c r="T16" s="222">
        <f t="shared" si="7"/>
        <v>1</v>
      </c>
      <c r="U16" s="222">
        <f t="shared" si="7"/>
        <v>1</v>
      </c>
      <c r="V16" s="222">
        <f t="shared" si="7"/>
        <v>1</v>
      </c>
      <c r="W16" s="222"/>
      <c r="X16" s="223">
        <f t="shared" si="1"/>
        <v>17</v>
      </c>
      <c r="Y16" s="222">
        <f>Y15/2</f>
        <v>1</v>
      </c>
      <c r="Z16" s="222">
        <f aca="true" t="shared" si="8" ref="Z16:AT16">Z15/2</f>
        <v>1</v>
      </c>
      <c r="AA16" s="222">
        <f t="shared" si="8"/>
        <v>1</v>
      </c>
      <c r="AB16" s="222">
        <f t="shared" si="8"/>
        <v>1</v>
      </c>
      <c r="AC16" s="222">
        <f t="shared" si="8"/>
        <v>1</v>
      </c>
      <c r="AD16" s="222">
        <f t="shared" si="8"/>
        <v>1</v>
      </c>
      <c r="AE16" s="222">
        <f t="shared" si="8"/>
        <v>1</v>
      </c>
      <c r="AF16" s="222">
        <f t="shared" si="8"/>
        <v>1</v>
      </c>
      <c r="AG16" s="222">
        <f t="shared" si="8"/>
        <v>1</v>
      </c>
      <c r="AH16" s="222">
        <f t="shared" si="8"/>
        <v>1</v>
      </c>
      <c r="AI16" s="222">
        <f t="shared" si="8"/>
        <v>1</v>
      </c>
      <c r="AJ16" s="107"/>
      <c r="AK16" s="222">
        <f>AK15/2</f>
        <v>1</v>
      </c>
      <c r="AL16" s="222">
        <f>AL15/2</f>
        <v>1</v>
      </c>
      <c r="AM16" s="222">
        <f>AM15/2</f>
        <v>1</v>
      </c>
      <c r="AN16" s="222">
        <f>AN15/2</f>
        <v>1</v>
      </c>
      <c r="AO16" s="222">
        <f>AO15/2</f>
        <v>1</v>
      </c>
      <c r="AP16" s="222">
        <f>AP15/2</f>
        <v>1</v>
      </c>
      <c r="AQ16" s="222">
        <f>AQ15/2</f>
        <v>1</v>
      </c>
      <c r="AR16" s="222">
        <f>AR15/2</f>
        <v>1</v>
      </c>
      <c r="AS16" s="222">
        <f>AS15/2</f>
        <v>1</v>
      </c>
      <c r="AT16" s="222">
        <f>AT15/2</f>
        <v>1</v>
      </c>
      <c r="AU16" s="222">
        <f>AU15/2</f>
        <v>1</v>
      </c>
      <c r="AV16" s="222"/>
      <c r="AW16" s="88"/>
      <c r="AX16" s="223">
        <f>SUM(Y16:AU16)</f>
        <v>22</v>
      </c>
      <c r="AY16" s="223"/>
      <c r="AZ16" s="223"/>
      <c r="BA16" s="223"/>
      <c r="BB16" s="223"/>
      <c r="BC16" s="223"/>
      <c r="BD16" s="223"/>
      <c r="BE16" s="223"/>
      <c r="BF16" s="90">
        <f>SUM(X16,AX16)</f>
        <v>39</v>
      </c>
      <c r="BG16" s="197"/>
    </row>
    <row r="17" spans="1:59" ht="15.75">
      <c r="A17" s="225"/>
      <c r="B17" s="226" t="s">
        <v>160</v>
      </c>
      <c r="C17" s="229" t="s">
        <v>161</v>
      </c>
      <c r="D17" s="116" t="s">
        <v>147</v>
      </c>
      <c r="E17" s="116" t="s">
        <v>158</v>
      </c>
      <c r="F17" s="25">
        <v>2</v>
      </c>
      <c r="G17" s="228">
        <v>2</v>
      </c>
      <c r="H17" s="228">
        <v>2</v>
      </c>
      <c r="I17" s="228">
        <v>2</v>
      </c>
      <c r="J17" s="228">
        <v>2</v>
      </c>
      <c r="K17" s="228">
        <v>2</v>
      </c>
      <c r="L17" s="228">
        <v>2</v>
      </c>
      <c r="M17" s="228">
        <v>2</v>
      </c>
      <c r="N17" s="228">
        <v>2</v>
      </c>
      <c r="O17" s="228">
        <v>2</v>
      </c>
      <c r="P17" s="228">
        <v>2</v>
      </c>
      <c r="Q17" s="228">
        <v>2</v>
      </c>
      <c r="R17" s="228">
        <v>2</v>
      </c>
      <c r="S17" s="228">
        <v>2</v>
      </c>
      <c r="T17" s="228">
        <v>2</v>
      </c>
      <c r="U17" s="228">
        <v>2</v>
      </c>
      <c r="V17" s="228">
        <v>2</v>
      </c>
      <c r="W17" s="25"/>
      <c r="X17" s="223">
        <f t="shared" si="1"/>
        <v>34</v>
      </c>
      <c r="Y17" s="90">
        <v>2</v>
      </c>
      <c r="Z17" s="90">
        <v>2</v>
      </c>
      <c r="AA17" s="90">
        <v>2</v>
      </c>
      <c r="AB17" s="90">
        <v>2</v>
      </c>
      <c r="AC17" s="90">
        <v>2</v>
      </c>
      <c r="AD17" s="90">
        <v>2</v>
      </c>
      <c r="AE17" s="90">
        <v>2</v>
      </c>
      <c r="AF17" s="90">
        <v>2</v>
      </c>
      <c r="AG17" s="90">
        <v>2</v>
      </c>
      <c r="AH17" s="90">
        <v>2</v>
      </c>
      <c r="AI17" s="90">
        <v>2</v>
      </c>
      <c r="AJ17" s="107"/>
      <c r="AK17" s="90">
        <v>2</v>
      </c>
      <c r="AL17" s="90">
        <v>2</v>
      </c>
      <c r="AM17" s="90">
        <v>2</v>
      </c>
      <c r="AN17" s="90">
        <v>2</v>
      </c>
      <c r="AO17" s="90">
        <v>2</v>
      </c>
      <c r="AP17" s="90">
        <v>2</v>
      </c>
      <c r="AQ17" s="90">
        <v>2</v>
      </c>
      <c r="AR17" s="90">
        <v>2</v>
      </c>
      <c r="AS17" s="90">
        <v>2</v>
      </c>
      <c r="AT17" s="90">
        <v>2</v>
      </c>
      <c r="AU17" s="90">
        <v>2</v>
      </c>
      <c r="AV17" s="90"/>
      <c r="AW17" s="88"/>
      <c r="AX17" s="223">
        <f>SUM(Y17:AU17)</f>
        <v>44</v>
      </c>
      <c r="AY17" s="223"/>
      <c r="AZ17" s="223"/>
      <c r="BA17" s="223"/>
      <c r="BB17" s="223"/>
      <c r="BC17" s="223"/>
      <c r="BD17" s="223"/>
      <c r="BE17" s="223"/>
      <c r="BF17" s="90">
        <f>SUM(X17,AX17)</f>
        <v>78</v>
      </c>
      <c r="BG17" s="197"/>
    </row>
    <row r="18" spans="1:59" ht="15.75">
      <c r="A18" s="225"/>
      <c r="B18" s="226"/>
      <c r="C18" s="230"/>
      <c r="D18" s="116" t="s">
        <v>149</v>
      </c>
      <c r="E18" s="116" t="s">
        <v>159</v>
      </c>
      <c r="F18" s="222">
        <f>F17/2</f>
        <v>1</v>
      </c>
      <c r="G18" s="222">
        <f>G17/2</f>
        <v>1</v>
      </c>
      <c r="H18" s="222">
        <f aca="true" t="shared" si="9" ref="H18:V18">H17/2</f>
        <v>1</v>
      </c>
      <c r="I18" s="222">
        <f t="shared" si="9"/>
        <v>1</v>
      </c>
      <c r="J18" s="222">
        <f t="shared" si="9"/>
        <v>1</v>
      </c>
      <c r="K18" s="222">
        <f t="shared" si="9"/>
        <v>1</v>
      </c>
      <c r="L18" s="222">
        <f t="shared" si="9"/>
        <v>1</v>
      </c>
      <c r="M18" s="222">
        <f t="shared" si="9"/>
        <v>1</v>
      </c>
      <c r="N18" s="222">
        <f t="shared" si="9"/>
        <v>1</v>
      </c>
      <c r="O18" s="222">
        <f t="shared" si="9"/>
        <v>1</v>
      </c>
      <c r="P18" s="222">
        <f t="shared" si="9"/>
        <v>1</v>
      </c>
      <c r="Q18" s="222">
        <f t="shared" si="9"/>
        <v>1</v>
      </c>
      <c r="R18" s="222">
        <f t="shared" si="9"/>
        <v>1</v>
      </c>
      <c r="S18" s="222">
        <f t="shared" si="9"/>
        <v>1</v>
      </c>
      <c r="T18" s="222">
        <f t="shared" si="9"/>
        <v>1</v>
      </c>
      <c r="U18" s="222">
        <f t="shared" si="9"/>
        <v>1</v>
      </c>
      <c r="V18" s="222">
        <f t="shared" si="9"/>
        <v>1</v>
      </c>
      <c r="W18" s="222"/>
      <c r="X18" s="223">
        <f t="shared" si="1"/>
        <v>17</v>
      </c>
      <c r="Y18" s="222">
        <f>Y17/2</f>
        <v>1</v>
      </c>
      <c r="Z18" s="222">
        <f aca="true" t="shared" si="10" ref="Z18:AT18">Z17/2</f>
        <v>1</v>
      </c>
      <c r="AA18" s="222">
        <f t="shared" si="10"/>
        <v>1</v>
      </c>
      <c r="AB18" s="222">
        <f t="shared" si="10"/>
        <v>1</v>
      </c>
      <c r="AC18" s="222">
        <f t="shared" si="10"/>
        <v>1</v>
      </c>
      <c r="AD18" s="222">
        <f t="shared" si="10"/>
        <v>1</v>
      </c>
      <c r="AE18" s="222">
        <f t="shared" si="10"/>
        <v>1</v>
      </c>
      <c r="AF18" s="222">
        <f t="shared" si="10"/>
        <v>1</v>
      </c>
      <c r="AG18" s="222">
        <f t="shared" si="10"/>
        <v>1</v>
      </c>
      <c r="AH18" s="222">
        <f t="shared" si="10"/>
        <v>1</v>
      </c>
      <c r="AI18" s="222">
        <f t="shared" si="10"/>
        <v>1</v>
      </c>
      <c r="AJ18" s="107"/>
      <c r="AK18" s="222">
        <f>AK17/2</f>
        <v>1</v>
      </c>
      <c r="AL18" s="222">
        <f>AL17/2</f>
        <v>1</v>
      </c>
      <c r="AM18" s="222">
        <f>AM17/2</f>
        <v>1</v>
      </c>
      <c r="AN18" s="222">
        <f>AN17/2</f>
        <v>1</v>
      </c>
      <c r="AO18" s="222">
        <f>AO17/2</f>
        <v>1</v>
      </c>
      <c r="AP18" s="222">
        <f>AP17/2</f>
        <v>1</v>
      </c>
      <c r="AQ18" s="222">
        <f>AQ17/2</f>
        <v>1</v>
      </c>
      <c r="AR18" s="222">
        <f>AR17/2</f>
        <v>1</v>
      </c>
      <c r="AS18" s="222">
        <f>AS17/2</f>
        <v>1</v>
      </c>
      <c r="AT18" s="222">
        <f>AT17/2</f>
        <v>1</v>
      </c>
      <c r="AU18" s="222">
        <f>AU17/2</f>
        <v>1</v>
      </c>
      <c r="AV18" s="222"/>
      <c r="AW18" s="88"/>
      <c r="AX18" s="223">
        <f>SUM(Y18:AU18)</f>
        <v>22</v>
      </c>
      <c r="AY18" s="223"/>
      <c r="AZ18" s="223"/>
      <c r="BA18" s="223"/>
      <c r="BB18" s="223"/>
      <c r="BC18" s="223"/>
      <c r="BD18" s="223"/>
      <c r="BE18" s="223"/>
      <c r="BF18" s="90">
        <f>SUM(X18,AX18)</f>
        <v>39</v>
      </c>
      <c r="BG18" s="197"/>
    </row>
    <row r="19" spans="1:59" ht="15.75">
      <c r="A19" s="225"/>
      <c r="B19" s="227" t="s">
        <v>162</v>
      </c>
      <c r="C19" s="227" t="s">
        <v>163</v>
      </c>
      <c r="D19" s="116" t="s">
        <v>153</v>
      </c>
      <c r="E19" s="116" t="s">
        <v>164</v>
      </c>
      <c r="F19" s="25">
        <v>4</v>
      </c>
      <c r="G19" s="228">
        <v>2</v>
      </c>
      <c r="H19" s="228">
        <v>4</v>
      </c>
      <c r="I19" s="228">
        <v>2</v>
      </c>
      <c r="J19" s="228">
        <v>4</v>
      </c>
      <c r="K19" s="228">
        <v>2</v>
      </c>
      <c r="L19" s="228">
        <v>4</v>
      </c>
      <c r="M19" s="228">
        <v>2</v>
      </c>
      <c r="N19" s="228">
        <v>4</v>
      </c>
      <c r="O19" s="228">
        <v>2</v>
      </c>
      <c r="P19" s="228">
        <v>4</v>
      </c>
      <c r="Q19" s="228">
        <v>2</v>
      </c>
      <c r="R19" s="228">
        <v>4</v>
      </c>
      <c r="S19" s="228">
        <v>2</v>
      </c>
      <c r="T19" s="228">
        <v>4</v>
      </c>
      <c r="U19" s="228">
        <v>2</v>
      </c>
      <c r="V19" s="228">
        <v>3</v>
      </c>
      <c r="W19" s="25"/>
      <c r="X19" s="223">
        <f t="shared" si="1"/>
        <v>51</v>
      </c>
      <c r="Y19" s="90">
        <v>4</v>
      </c>
      <c r="Z19" s="90">
        <v>2</v>
      </c>
      <c r="AA19" s="90">
        <v>4</v>
      </c>
      <c r="AB19" s="90">
        <v>2</v>
      </c>
      <c r="AC19" s="90">
        <v>4</v>
      </c>
      <c r="AD19" s="90">
        <v>2</v>
      </c>
      <c r="AE19" s="90">
        <v>2</v>
      </c>
      <c r="AF19" s="90">
        <v>2</v>
      </c>
      <c r="AG19" s="90">
        <v>2</v>
      </c>
      <c r="AH19" s="90">
        <v>2</v>
      </c>
      <c r="AI19" s="90">
        <v>2</v>
      </c>
      <c r="AJ19" s="107"/>
      <c r="AK19" s="90">
        <v>2</v>
      </c>
      <c r="AL19" s="90">
        <v>2</v>
      </c>
      <c r="AM19" s="90">
        <v>2</v>
      </c>
      <c r="AN19" s="90">
        <v>2</v>
      </c>
      <c r="AO19" s="90">
        <v>2</v>
      </c>
      <c r="AP19" s="90">
        <v>2</v>
      </c>
      <c r="AQ19" s="90">
        <v>2</v>
      </c>
      <c r="AR19" s="90">
        <v>2</v>
      </c>
      <c r="AS19" s="90"/>
      <c r="AT19" s="90"/>
      <c r="AU19" s="90"/>
      <c r="AV19" s="90"/>
      <c r="AW19" s="88"/>
      <c r="AX19" s="223">
        <f>SUM(Y19:AU19)+AV19</f>
        <v>44</v>
      </c>
      <c r="AY19" s="223"/>
      <c r="AZ19" s="223"/>
      <c r="BA19" s="223"/>
      <c r="BB19" s="223"/>
      <c r="BC19" s="223"/>
      <c r="BD19" s="223"/>
      <c r="BE19" s="223"/>
      <c r="BF19" s="90">
        <f>SUM(X19,AX19)</f>
        <v>95</v>
      </c>
      <c r="BG19" s="197"/>
    </row>
    <row r="20" spans="1:59" ht="15.75">
      <c r="A20" s="225"/>
      <c r="B20" s="227"/>
      <c r="C20" s="227"/>
      <c r="D20" s="116" t="s">
        <v>149</v>
      </c>
      <c r="E20" s="116" t="s">
        <v>165</v>
      </c>
      <c r="F20" s="231">
        <v>2</v>
      </c>
      <c r="G20" s="222">
        <f aca="true" t="shared" si="11" ref="G20:U20">G19/2</f>
        <v>1</v>
      </c>
      <c r="H20" s="222">
        <f t="shared" si="11"/>
        <v>2</v>
      </c>
      <c r="I20" s="222">
        <f t="shared" si="11"/>
        <v>1</v>
      </c>
      <c r="J20" s="222">
        <f t="shared" si="11"/>
        <v>2</v>
      </c>
      <c r="K20" s="222">
        <f t="shared" si="11"/>
        <v>1</v>
      </c>
      <c r="L20" s="222">
        <f t="shared" si="11"/>
        <v>2</v>
      </c>
      <c r="M20" s="222">
        <f t="shared" si="11"/>
        <v>1</v>
      </c>
      <c r="N20" s="222">
        <f t="shared" si="11"/>
        <v>2</v>
      </c>
      <c r="O20" s="222">
        <f t="shared" si="11"/>
        <v>1</v>
      </c>
      <c r="P20" s="222">
        <f t="shared" si="11"/>
        <v>2</v>
      </c>
      <c r="Q20" s="222">
        <f t="shared" si="11"/>
        <v>1</v>
      </c>
      <c r="R20" s="222">
        <f t="shared" si="11"/>
        <v>2</v>
      </c>
      <c r="S20" s="222">
        <f t="shared" si="11"/>
        <v>1</v>
      </c>
      <c r="T20" s="222">
        <f t="shared" si="11"/>
        <v>2</v>
      </c>
      <c r="U20" s="222">
        <f t="shared" si="11"/>
        <v>1</v>
      </c>
      <c r="V20" s="222">
        <v>2</v>
      </c>
      <c r="W20" s="231"/>
      <c r="X20" s="223">
        <f t="shared" si="1"/>
        <v>26</v>
      </c>
      <c r="Y20" s="222">
        <f>Y19/2</f>
        <v>2</v>
      </c>
      <c r="Z20" s="222">
        <f aca="true" t="shared" si="12" ref="Z20:AQ20">Z19/2</f>
        <v>1</v>
      </c>
      <c r="AA20" s="222">
        <f t="shared" si="12"/>
        <v>2</v>
      </c>
      <c r="AB20" s="222">
        <f t="shared" si="12"/>
        <v>1</v>
      </c>
      <c r="AC20" s="222">
        <f t="shared" si="12"/>
        <v>2</v>
      </c>
      <c r="AD20" s="222">
        <f t="shared" si="12"/>
        <v>1</v>
      </c>
      <c r="AE20" s="222">
        <f t="shared" si="12"/>
        <v>1</v>
      </c>
      <c r="AF20" s="222">
        <f t="shared" si="12"/>
        <v>1</v>
      </c>
      <c r="AG20" s="222">
        <f t="shared" si="12"/>
        <v>1</v>
      </c>
      <c r="AH20" s="222">
        <f t="shared" si="12"/>
        <v>1</v>
      </c>
      <c r="AI20" s="222">
        <f t="shared" si="12"/>
        <v>1</v>
      </c>
      <c r="AJ20" s="107"/>
      <c r="AK20" s="222">
        <f>AK19/2</f>
        <v>1</v>
      </c>
      <c r="AL20" s="222">
        <f>AL19/2</f>
        <v>1</v>
      </c>
      <c r="AM20" s="222">
        <f>AM19/2</f>
        <v>1</v>
      </c>
      <c r="AN20" s="222">
        <f>AN19/2</f>
        <v>1</v>
      </c>
      <c r="AO20" s="222">
        <f>AO19/2</f>
        <v>1</v>
      </c>
      <c r="AP20" s="222">
        <f>AP19/2</f>
        <v>1</v>
      </c>
      <c r="AQ20" s="222">
        <f>AQ19/2</f>
        <v>1</v>
      </c>
      <c r="AR20" s="222">
        <f>AR19/2</f>
        <v>1</v>
      </c>
      <c r="AS20" s="222"/>
      <c r="AT20" s="222"/>
      <c r="AU20" s="222"/>
      <c r="AV20" s="222"/>
      <c r="AW20" s="88"/>
      <c r="AX20" s="223">
        <f>SUM(Y20:AU20)+AV20</f>
        <v>22</v>
      </c>
      <c r="AY20" s="223"/>
      <c r="AZ20" s="223"/>
      <c r="BA20" s="223"/>
      <c r="BB20" s="223"/>
      <c r="BC20" s="223"/>
      <c r="BD20" s="223"/>
      <c r="BE20" s="223"/>
      <c r="BF20" s="90">
        <f>SUM(X20,AX20)</f>
        <v>48</v>
      </c>
      <c r="BG20" s="197"/>
    </row>
    <row r="21" spans="1:59" ht="15.75">
      <c r="A21" s="225"/>
      <c r="B21" s="227" t="s">
        <v>166</v>
      </c>
      <c r="C21" s="227" t="s">
        <v>167</v>
      </c>
      <c r="D21" s="116" t="s">
        <v>153</v>
      </c>
      <c r="E21" s="116" t="s">
        <v>158</v>
      </c>
      <c r="F21" s="25">
        <v>2</v>
      </c>
      <c r="G21" s="228">
        <v>2</v>
      </c>
      <c r="H21" s="228">
        <v>2</v>
      </c>
      <c r="I21" s="228">
        <v>2</v>
      </c>
      <c r="J21" s="228">
        <v>2</v>
      </c>
      <c r="K21" s="228">
        <v>2</v>
      </c>
      <c r="L21" s="228">
        <v>2</v>
      </c>
      <c r="M21" s="228">
        <v>2</v>
      </c>
      <c r="N21" s="228">
        <v>2</v>
      </c>
      <c r="O21" s="228">
        <v>2</v>
      </c>
      <c r="P21" s="228">
        <v>2</v>
      </c>
      <c r="Q21" s="228">
        <v>2</v>
      </c>
      <c r="R21" s="228">
        <v>2</v>
      </c>
      <c r="S21" s="228">
        <v>2</v>
      </c>
      <c r="T21" s="228">
        <v>2</v>
      </c>
      <c r="U21" s="228">
        <v>2</v>
      </c>
      <c r="V21" s="228">
        <v>2</v>
      </c>
      <c r="W21" s="25"/>
      <c r="X21" s="223">
        <f t="shared" si="1"/>
        <v>34</v>
      </c>
      <c r="Y21" s="7">
        <v>2</v>
      </c>
      <c r="Z21" s="7">
        <v>2</v>
      </c>
      <c r="AA21" s="7">
        <v>2</v>
      </c>
      <c r="AB21" s="7">
        <v>2</v>
      </c>
      <c r="AC21" s="7">
        <v>2</v>
      </c>
      <c r="AD21" s="7">
        <v>2</v>
      </c>
      <c r="AE21" s="7">
        <v>2</v>
      </c>
      <c r="AF21" s="7">
        <v>2</v>
      </c>
      <c r="AG21" s="7">
        <v>2</v>
      </c>
      <c r="AH21" s="7">
        <v>2</v>
      </c>
      <c r="AI21" s="7">
        <v>2</v>
      </c>
      <c r="AJ21" s="107"/>
      <c r="AK21" s="7">
        <v>2</v>
      </c>
      <c r="AL21" s="7">
        <v>2</v>
      </c>
      <c r="AM21" s="7">
        <v>2</v>
      </c>
      <c r="AN21" s="7">
        <v>2</v>
      </c>
      <c r="AO21" s="7">
        <v>2</v>
      </c>
      <c r="AP21" s="7">
        <v>2</v>
      </c>
      <c r="AQ21" s="7">
        <v>2</v>
      </c>
      <c r="AR21" s="7">
        <v>2</v>
      </c>
      <c r="AS21" s="7">
        <v>2</v>
      </c>
      <c r="AT21" s="7">
        <v>2</v>
      </c>
      <c r="AU21" s="7">
        <v>2</v>
      </c>
      <c r="AV21" s="7"/>
      <c r="AW21" s="22"/>
      <c r="AX21" s="223">
        <f>SUM(Y21:AU21)+AV21</f>
        <v>44</v>
      </c>
      <c r="AY21" s="223"/>
      <c r="AZ21" s="223"/>
      <c r="BA21" s="223"/>
      <c r="BB21" s="223"/>
      <c r="BC21" s="223"/>
      <c r="BD21" s="223"/>
      <c r="BE21" s="223"/>
      <c r="BF21" s="90">
        <f>SUM(X21,AX21)</f>
        <v>78</v>
      </c>
      <c r="BG21" s="197"/>
    </row>
    <row r="22" spans="1:59" ht="15.75">
      <c r="A22" s="225"/>
      <c r="B22" s="227"/>
      <c r="C22" s="227"/>
      <c r="D22" s="116" t="s">
        <v>149</v>
      </c>
      <c r="E22" s="116" t="s">
        <v>159</v>
      </c>
      <c r="F22" s="222">
        <f>F21/2</f>
        <v>1</v>
      </c>
      <c r="G22" s="222">
        <f>G21/2</f>
        <v>1</v>
      </c>
      <c r="H22" s="222">
        <f aca="true" t="shared" si="13" ref="H22:V22">H21/2</f>
        <v>1</v>
      </c>
      <c r="I22" s="222">
        <f t="shared" si="13"/>
        <v>1</v>
      </c>
      <c r="J22" s="222">
        <f t="shared" si="13"/>
        <v>1</v>
      </c>
      <c r="K22" s="222">
        <f t="shared" si="13"/>
        <v>1</v>
      </c>
      <c r="L22" s="222">
        <f t="shared" si="13"/>
        <v>1</v>
      </c>
      <c r="M22" s="222">
        <f t="shared" si="13"/>
        <v>1</v>
      </c>
      <c r="N22" s="222">
        <f t="shared" si="13"/>
        <v>1</v>
      </c>
      <c r="O22" s="222">
        <f t="shared" si="13"/>
        <v>1</v>
      </c>
      <c r="P22" s="222">
        <f t="shared" si="13"/>
        <v>1</v>
      </c>
      <c r="Q22" s="222">
        <f t="shared" si="13"/>
        <v>1</v>
      </c>
      <c r="R22" s="222">
        <f t="shared" si="13"/>
        <v>1</v>
      </c>
      <c r="S22" s="222">
        <f t="shared" si="13"/>
        <v>1</v>
      </c>
      <c r="T22" s="222">
        <f t="shared" si="13"/>
        <v>1</v>
      </c>
      <c r="U22" s="222">
        <f t="shared" si="13"/>
        <v>1</v>
      </c>
      <c r="V22" s="222">
        <f t="shared" si="13"/>
        <v>1</v>
      </c>
      <c r="W22" s="222"/>
      <c r="X22" s="223">
        <f t="shared" si="1"/>
        <v>17</v>
      </c>
      <c r="Y22" s="222">
        <f>Y21/2</f>
        <v>1</v>
      </c>
      <c r="Z22" s="222">
        <f>Z21/2</f>
        <v>1</v>
      </c>
      <c r="AA22" s="222">
        <f>AA21/2</f>
        <v>1</v>
      </c>
      <c r="AB22" s="222">
        <f>AB21/2</f>
        <v>1</v>
      </c>
      <c r="AC22" s="222">
        <f>AC21/2</f>
        <v>1</v>
      </c>
      <c r="AD22" s="222">
        <f>AD21/2</f>
        <v>1</v>
      </c>
      <c r="AE22" s="222">
        <f>AE21/2</f>
        <v>1</v>
      </c>
      <c r="AF22" s="222">
        <f>AF21/2</f>
        <v>1</v>
      </c>
      <c r="AG22" s="222">
        <f>AG21/2</f>
        <v>1</v>
      </c>
      <c r="AH22" s="222">
        <f>AH21/2</f>
        <v>1</v>
      </c>
      <c r="AI22" s="222">
        <f>AI21/2</f>
        <v>1</v>
      </c>
      <c r="AJ22" s="107"/>
      <c r="AK22" s="222">
        <f>AK21/2</f>
        <v>1</v>
      </c>
      <c r="AL22" s="222">
        <f>AL21/2</f>
        <v>1</v>
      </c>
      <c r="AM22" s="222">
        <f>AM21/2</f>
        <v>1</v>
      </c>
      <c r="AN22" s="222">
        <f>AN21/2</f>
        <v>1</v>
      </c>
      <c r="AO22" s="222">
        <f>AO21/2</f>
        <v>1</v>
      </c>
      <c r="AP22" s="222">
        <f>AP21/2</f>
        <v>1</v>
      </c>
      <c r="AQ22" s="222">
        <f>AQ21/2</f>
        <v>1</v>
      </c>
      <c r="AR22" s="222">
        <f>AR21/2</f>
        <v>1</v>
      </c>
      <c r="AS22" s="222">
        <f>AS21/2</f>
        <v>1</v>
      </c>
      <c r="AT22" s="222">
        <f>AT21/2</f>
        <v>1</v>
      </c>
      <c r="AU22" s="222">
        <f>AU21/2</f>
        <v>1</v>
      </c>
      <c r="AV22" s="222"/>
      <c r="AW22" s="88"/>
      <c r="AX22" s="223">
        <f>SUM(Y22:AU22)+AV22</f>
        <v>22</v>
      </c>
      <c r="AY22" s="223"/>
      <c r="AZ22" s="223"/>
      <c r="BA22" s="223"/>
      <c r="BB22" s="223"/>
      <c r="BC22" s="223"/>
      <c r="BD22" s="223"/>
      <c r="BE22" s="223"/>
      <c r="BF22" s="90">
        <f>SUM(X22,AX22)</f>
        <v>39</v>
      </c>
      <c r="BG22" s="197"/>
    </row>
    <row r="23" spans="1:59" ht="15.75">
      <c r="A23" s="225"/>
      <c r="B23" s="227" t="s">
        <v>168</v>
      </c>
      <c r="C23" s="227" t="s">
        <v>17</v>
      </c>
      <c r="D23" s="116" t="s">
        <v>153</v>
      </c>
      <c r="E23" s="116" t="s">
        <v>148</v>
      </c>
      <c r="F23" s="228">
        <v>2</v>
      </c>
      <c r="G23" s="228">
        <v>4</v>
      </c>
      <c r="H23" s="228">
        <v>2</v>
      </c>
      <c r="I23" s="228">
        <v>4</v>
      </c>
      <c r="J23" s="228">
        <v>2</v>
      </c>
      <c r="K23" s="228">
        <v>4</v>
      </c>
      <c r="L23" s="228">
        <v>2</v>
      </c>
      <c r="M23" s="228">
        <v>4</v>
      </c>
      <c r="N23" s="228">
        <v>2</v>
      </c>
      <c r="O23" s="228">
        <v>4</v>
      </c>
      <c r="P23" s="228">
        <v>2</v>
      </c>
      <c r="Q23" s="228">
        <v>4</v>
      </c>
      <c r="R23" s="228">
        <v>2</v>
      </c>
      <c r="S23" s="228">
        <v>4</v>
      </c>
      <c r="T23" s="228">
        <v>2</v>
      </c>
      <c r="U23" s="228">
        <v>4</v>
      </c>
      <c r="V23" s="228">
        <v>3</v>
      </c>
      <c r="W23" s="25"/>
      <c r="X23" s="223">
        <f t="shared" si="1"/>
        <v>51</v>
      </c>
      <c r="Y23" s="90">
        <v>2</v>
      </c>
      <c r="Z23" s="90">
        <v>2</v>
      </c>
      <c r="AA23" s="90">
        <v>2</v>
      </c>
      <c r="AB23" s="90">
        <v>2</v>
      </c>
      <c r="AC23" s="90">
        <v>2</v>
      </c>
      <c r="AD23" s="90">
        <v>2</v>
      </c>
      <c r="AE23" s="90">
        <v>2</v>
      </c>
      <c r="AF23" s="90">
        <v>2</v>
      </c>
      <c r="AG23" s="90">
        <v>2</v>
      </c>
      <c r="AH23" s="90">
        <v>4</v>
      </c>
      <c r="AI23" s="90">
        <v>2</v>
      </c>
      <c r="AJ23" s="107"/>
      <c r="AK23" s="90">
        <v>4</v>
      </c>
      <c r="AL23" s="90">
        <v>2</v>
      </c>
      <c r="AM23" s="90">
        <v>4</v>
      </c>
      <c r="AN23" s="90">
        <v>2</v>
      </c>
      <c r="AO23" s="90">
        <v>4</v>
      </c>
      <c r="AP23" s="90">
        <v>2</v>
      </c>
      <c r="AQ23" s="90">
        <v>4</v>
      </c>
      <c r="AR23" s="90">
        <v>4</v>
      </c>
      <c r="AS23" s="90">
        <v>6</v>
      </c>
      <c r="AT23" s="90">
        <v>4</v>
      </c>
      <c r="AU23" s="90">
        <v>6</v>
      </c>
      <c r="AV23" s="90"/>
      <c r="AW23" s="88"/>
      <c r="AX23" s="223">
        <f>SUM(Y23:AU23)+AV23</f>
        <v>66</v>
      </c>
      <c r="AY23" s="223"/>
      <c r="AZ23" s="223"/>
      <c r="BA23" s="223"/>
      <c r="BB23" s="223"/>
      <c r="BC23" s="223"/>
      <c r="BD23" s="223"/>
      <c r="BE23" s="223"/>
      <c r="BF23" s="90">
        <f>SUM(X23,AX23)</f>
        <v>117</v>
      </c>
      <c r="BG23" s="197"/>
    </row>
    <row r="24" spans="1:59" ht="15.75">
      <c r="A24" s="225"/>
      <c r="B24" s="227"/>
      <c r="C24" s="227"/>
      <c r="D24" s="116" t="s">
        <v>149</v>
      </c>
      <c r="E24" s="116" t="s">
        <v>154</v>
      </c>
      <c r="F24" s="222">
        <f>F23/2</f>
        <v>1</v>
      </c>
      <c r="G24" s="222">
        <f aca="true" t="shared" si="14" ref="G24:U24">G23/2</f>
        <v>2</v>
      </c>
      <c r="H24" s="222">
        <f t="shared" si="14"/>
        <v>1</v>
      </c>
      <c r="I24" s="222">
        <f t="shared" si="14"/>
        <v>2</v>
      </c>
      <c r="J24" s="222">
        <f t="shared" si="14"/>
        <v>1</v>
      </c>
      <c r="K24" s="222">
        <f t="shared" si="14"/>
        <v>2</v>
      </c>
      <c r="L24" s="222">
        <f t="shared" si="14"/>
        <v>1</v>
      </c>
      <c r="M24" s="222">
        <f t="shared" si="14"/>
        <v>2</v>
      </c>
      <c r="N24" s="222">
        <f t="shared" si="14"/>
        <v>1</v>
      </c>
      <c r="O24" s="222">
        <f t="shared" si="14"/>
        <v>2</v>
      </c>
      <c r="P24" s="222">
        <f t="shared" si="14"/>
        <v>1</v>
      </c>
      <c r="Q24" s="222">
        <f t="shared" si="14"/>
        <v>2</v>
      </c>
      <c r="R24" s="222">
        <f t="shared" si="14"/>
        <v>1</v>
      </c>
      <c r="S24" s="222">
        <f t="shared" si="14"/>
        <v>2</v>
      </c>
      <c r="T24" s="222">
        <f t="shared" si="14"/>
        <v>1</v>
      </c>
      <c r="U24" s="222">
        <f t="shared" si="14"/>
        <v>2</v>
      </c>
      <c r="V24" s="222">
        <v>1</v>
      </c>
      <c r="W24" s="25"/>
      <c r="X24" s="223">
        <f t="shared" si="1"/>
        <v>25</v>
      </c>
      <c r="Y24" s="222">
        <f>Y23/2</f>
        <v>1</v>
      </c>
      <c r="Z24" s="222">
        <f>Z23/2</f>
        <v>1</v>
      </c>
      <c r="AA24" s="222">
        <f>AA23/2</f>
        <v>1</v>
      </c>
      <c r="AB24" s="222">
        <f>AB23/2</f>
        <v>1</v>
      </c>
      <c r="AC24" s="222">
        <f>AC23/2</f>
        <v>1</v>
      </c>
      <c r="AD24" s="222">
        <f>AD23/2</f>
        <v>1</v>
      </c>
      <c r="AE24" s="222">
        <f>AE23/2</f>
        <v>1</v>
      </c>
      <c r="AF24" s="222">
        <f>AF23/2</f>
        <v>1</v>
      </c>
      <c r="AG24" s="222">
        <f>AG23/2</f>
        <v>1</v>
      </c>
      <c r="AH24" s="222">
        <f>AH23/2</f>
        <v>2</v>
      </c>
      <c r="AI24" s="222">
        <f>AI23/2</f>
        <v>1</v>
      </c>
      <c r="AJ24" s="107"/>
      <c r="AK24" s="222">
        <f>AK23/2</f>
        <v>2</v>
      </c>
      <c r="AL24" s="222">
        <f>AL23/2</f>
        <v>1</v>
      </c>
      <c r="AM24" s="222">
        <f>AM23/2</f>
        <v>2</v>
      </c>
      <c r="AN24" s="222">
        <f>AN23/2</f>
        <v>1</v>
      </c>
      <c r="AO24" s="222">
        <f>AO23/2</f>
        <v>2</v>
      </c>
      <c r="AP24" s="222">
        <f>AP23/2</f>
        <v>1</v>
      </c>
      <c r="AQ24" s="222">
        <f>AQ23/2</f>
        <v>2</v>
      </c>
      <c r="AR24" s="222">
        <f>AR23/2</f>
        <v>2</v>
      </c>
      <c r="AS24" s="222">
        <f>AS23/2</f>
        <v>3</v>
      </c>
      <c r="AT24" s="222">
        <f>AT23/2</f>
        <v>2</v>
      </c>
      <c r="AU24" s="222">
        <f>AU23/2</f>
        <v>3</v>
      </c>
      <c r="AV24" s="222"/>
      <c r="AW24" s="88"/>
      <c r="AX24" s="223">
        <f>SUM(Y24:AU24)+AV24</f>
        <v>33</v>
      </c>
      <c r="AY24" s="223"/>
      <c r="AZ24" s="223"/>
      <c r="BA24" s="223"/>
      <c r="BB24" s="223"/>
      <c r="BC24" s="223"/>
      <c r="BD24" s="223"/>
      <c r="BE24" s="223"/>
      <c r="BF24" s="90">
        <f>SUM(X24,AX24)</f>
        <v>58</v>
      </c>
      <c r="BG24" s="197"/>
    </row>
    <row r="25" spans="1:59" ht="15.75">
      <c r="A25" s="225"/>
      <c r="B25" s="227" t="s">
        <v>169</v>
      </c>
      <c r="C25" s="227" t="s">
        <v>170</v>
      </c>
      <c r="D25" s="116" t="s">
        <v>153</v>
      </c>
      <c r="E25" s="116" t="s">
        <v>171</v>
      </c>
      <c r="F25" s="228">
        <v>6</v>
      </c>
      <c r="G25" s="228">
        <v>4</v>
      </c>
      <c r="H25" s="228">
        <v>4</v>
      </c>
      <c r="I25" s="228">
        <v>4</v>
      </c>
      <c r="J25" s="228">
        <v>4</v>
      </c>
      <c r="K25" s="228">
        <v>4</v>
      </c>
      <c r="L25" s="228">
        <v>4</v>
      </c>
      <c r="M25" s="228">
        <v>4</v>
      </c>
      <c r="N25" s="228">
        <v>4</v>
      </c>
      <c r="O25" s="228">
        <v>4</v>
      </c>
      <c r="P25" s="228">
        <v>4</v>
      </c>
      <c r="Q25" s="228">
        <v>4</v>
      </c>
      <c r="R25" s="228">
        <v>4</v>
      </c>
      <c r="S25" s="228">
        <v>4</v>
      </c>
      <c r="T25" s="228">
        <v>4</v>
      </c>
      <c r="U25" s="228">
        <v>4</v>
      </c>
      <c r="V25" s="232">
        <v>4</v>
      </c>
      <c r="W25" s="25"/>
      <c r="X25" s="223">
        <f t="shared" si="1"/>
        <v>70</v>
      </c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107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"/>
      <c r="AX25" s="223">
        <f>SUM(Y25:AU25)+AV25</f>
        <v>0</v>
      </c>
      <c r="AY25" s="223"/>
      <c r="AZ25" s="223"/>
      <c r="BA25" s="223"/>
      <c r="BB25" s="223"/>
      <c r="BC25" s="223"/>
      <c r="BD25" s="223"/>
      <c r="BE25" s="223"/>
      <c r="BF25" s="90">
        <f>SUM(X25,AX25)</f>
        <v>70</v>
      </c>
      <c r="BG25" s="197"/>
    </row>
    <row r="26" spans="1:59" ht="15.75">
      <c r="A26" s="225"/>
      <c r="B26" s="227"/>
      <c r="C26" s="227"/>
      <c r="D26" s="116" t="s">
        <v>149</v>
      </c>
      <c r="E26" s="116" t="s">
        <v>172</v>
      </c>
      <c r="F26" s="222">
        <f>F25/2</f>
        <v>3</v>
      </c>
      <c r="G26" s="222">
        <f aca="true" t="shared" si="15" ref="G26:V26">G25/2</f>
        <v>2</v>
      </c>
      <c r="H26" s="222">
        <f t="shared" si="15"/>
        <v>2</v>
      </c>
      <c r="I26" s="222">
        <f t="shared" si="15"/>
        <v>2</v>
      </c>
      <c r="J26" s="222">
        <f t="shared" si="15"/>
        <v>2</v>
      </c>
      <c r="K26" s="222">
        <f t="shared" si="15"/>
        <v>2</v>
      </c>
      <c r="L26" s="222">
        <f t="shared" si="15"/>
        <v>2</v>
      </c>
      <c r="M26" s="222">
        <f t="shared" si="15"/>
        <v>2</v>
      </c>
      <c r="N26" s="222">
        <f t="shared" si="15"/>
        <v>2</v>
      </c>
      <c r="O26" s="222">
        <f t="shared" si="15"/>
        <v>2</v>
      </c>
      <c r="P26" s="222">
        <f t="shared" si="15"/>
        <v>2</v>
      </c>
      <c r="Q26" s="222">
        <f t="shared" si="15"/>
        <v>2</v>
      </c>
      <c r="R26" s="222">
        <f t="shared" si="15"/>
        <v>2</v>
      </c>
      <c r="S26" s="222">
        <f t="shared" si="15"/>
        <v>2</v>
      </c>
      <c r="T26" s="222">
        <f t="shared" si="15"/>
        <v>2</v>
      </c>
      <c r="U26" s="222">
        <f t="shared" si="15"/>
        <v>2</v>
      </c>
      <c r="V26" s="222">
        <f t="shared" si="15"/>
        <v>2</v>
      </c>
      <c r="W26" s="222"/>
      <c r="X26" s="223">
        <f t="shared" si="1"/>
        <v>35</v>
      </c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107"/>
      <c r="AK26" s="222"/>
      <c r="AL26" s="222"/>
      <c r="AM26" s="222"/>
      <c r="AN26" s="222"/>
      <c r="AO26" s="222"/>
      <c r="AP26" s="222"/>
      <c r="AQ26" s="222"/>
      <c r="AR26" s="222"/>
      <c r="AS26" s="222"/>
      <c r="AT26" s="224"/>
      <c r="AU26" s="224"/>
      <c r="AV26" s="224"/>
      <c r="AW26" s="22"/>
      <c r="AX26" s="223">
        <f>SUM(Y26:AU26)+AV26</f>
        <v>0</v>
      </c>
      <c r="AY26" s="223"/>
      <c r="AZ26" s="223"/>
      <c r="BA26" s="223"/>
      <c r="BB26" s="223"/>
      <c r="BC26" s="223"/>
      <c r="BD26" s="223"/>
      <c r="BE26" s="223"/>
      <c r="BF26" s="90">
        <f>SUM(X26,AX26)</f>
        <v>35</v>
      </c>
      <c r="BG26" s="197"/>
    </row>
    <row r="27" spans="1:59" ht="15.75">
      <c r="A27" s="225"/>
      <c r="B27" s="141" t="s">
        <v>173</v>
      </c>
      <c r="C27" s="141" t="s">
        <v>174</v>
      </c>
      <c r="D27" s="116" t="s">
        <v>153</v>
      </c>
      <c r="E27" s="116" t="s">
        <v>175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3">
        <f t="shared" si="1"/>
        <v>0</v>
      </c>
      <c r="Y27" s="228">
        <v>2</v>
      </c>
      <c r="Z27" s="228">
        <v>2</v>
      </c>
      <c r="AA27" s="228">
        <v>2</v>
      </c>
      <c r="AB27" s="228">
        <v>2</v>
      </c>
      <c r="AC27" s="228">
        <v>2</v>
      </c>
      <c r="AD27" s="228">
        <v>2</v>
      </c>
      <c r="AE27" s="228">
        <v>2</v>
      </c>
      <c r="AF27" s="228">
        <v>2</v>
      </c>
      <c r="AG27" s="228">
        <v>2</v>
      </c>
      <c r="AH27" s="228">
        <v>2</v>
      </c>
      <c r="AI27" s="228">
        <v>2</v>
      </c>
      <c r="AJ27" s="107"/>
      <c r="AK27" s="228">
        <v>2</v>
      </c>
      <c r="AL27" s="228">
        <v>2</v>
      </c>
      <c r="AM27" s="228">
        <v>2</v>
      </c>
      <c r="AN27" s="228">
        <v>2</v>
      </c>
      <c r="AO27" s="228">
        <v>2</v>
      </c>
      <c r="AP27" s="228">
        <v>2</v>
      </c>
      <c r="AQ27" s="222"/>
      <c r="AR27" s="222"/>
      <c r="AS27" s="222"/>
      <c r="AT27" s="224"/>
      <c r="AU27" s="224"/>
      <c r="AV27" s="224"/>
      <c r="AW27" s="22"/>
      <c r="AX27" s="223">
        <f>SUM(Y27:AU27)+AV27</f>
        <v>34</v>
      </c>
      <c r="AY27" s="223"/>
      <c r="AZ27" s="223"/>
      <c r="BA27" s="223"/>
      <c r="BB27" s="223"/>
      <c r="BC27" s="223"/>
      <c r="BD27" s="223"/>
      <c r="BE27" s="223"/>
      <c r="BF27" s="90">
        <f>SUM(X27,AX27)</f>
        <v>34</v>
      </c>
      <c r="BG27" s="197"/>
    </row>
    <row r="28" spans="1:59" ht="15.75">
      <c r="A28" s="225"/>
      <c r="B28" s="233"/>
      <c r="C28" s="233"/>
      <c r="D28" s="116" t="s">
        <v>149</v>
      </c>
      <c r="E28" s="116" t="s">
        <v>176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3">
        <f t="shared" si="1"/>
        <v>0</v>
      </c>
      <c r="Y28" s="222">
        <v>1</v>
      </c>
      <c r="Z28" s="222">
        <v>1</v>
      </c>
      <c r="AA28" s="222">
        <v>1</v>
      </c>
      <c r="AB28" s="222">
        <v>1</v>
      </c>
      <c r="AC28" s="222">
        <v>1</v>
      </c>
      <c r="AD28" s="222">
        <v>1</v>
      </c>
      <c r="AE28" s="222">
        <v>1</v>
      </c>
      <c r="AF28" s="222">
        <v>1</v>
      </c>
      <c r="AG28" s="222">
        <v>1</v>
      </c>
      <c r="AH28" s="222">
        <v>1</v>
      </c>
      <c r="AI28" s="222">
        <v>1</v>
      </c>
      <c r="AJ28" s="107"/>
      <c r="AK28" s="222">
        <v>1</v>
      </c>
      <c r="AL28" s="222">
        <v>1</v>
      </c>
      <c r="AM28" s="222">
        <v>1</v>
      </c>
      <c r="AN28" s="222">
        <v>1</v>
      </c>
      <c r="AO28" s="222">
        <v>1</v>
      </c>
      <c r="AP28" s="222">
        <v>1</v>
      </c>
      <c r="AQ28" s="222"/>
      <c r="AR28" s="222"/>
      <c r="AS28" s="222"/>
      <c r="AT28" s="224"/>
      <c r="AU28" s="224"/>
      <c r="AV28" s="224"/>
      <c r="AW28" s="22"/>
      <c r="AX28" s="223">
        <f>SUM(Y28:AU28)+AV28</f>
        <v>17</v>
      </c>
      <c r="AY28" s="223"/>
      <c r="AZ28" s="223"/>
      <c r="BA28" s="223"/>
      <c r="BB28" s="223"/>
      <c r="BC28" s="223"/>
      <c r="BD28" s="223"/>
      <c r="BE28" s="223"/>
      <c r="BF28" s="90">
        <f>SUM(X28,AX28)</f>
        <v>17</v>
      </c>
      <c r="BG28" s="197"/>
    </row>
    <row r="29" spans="1:59" ht="15.75">
      <c r="A29" s="225"/>
      <c r="B29" s="227" t="s">
        <v>177</v>
      </c>
      <c r="C29" s="227" t="s">
        <v>178</v>
      </c>
      <c r="D29" s="116" t="s">
        <v>153</v>
      </c>
      <c r="E29" s="116" t="s">
        <v>148</v>
      </c>
      <c r="F29" s="228">
        <v>4</v>
      </c>
      <c r="G29" s="228">
        <v>2</v>
      </c>
      <c r="H29" s="228">
        <v>4</v>
      </c>
      <c r="I29" s="228">
        <v>2</v>
      </c>
      <c r="J29" s="228">
        <v>4</v>
      </c>
      <c r="K29" s="228">
        <v>2</v>
      </c>
      <c r="L29" s="228">
        <v>4</v>
      </c>
      <c r="M29" s="228">
        <v>2</v>
      </c>
      <c r="N29" s="228">
        <v>4</v>
      </c>
      <c r="O29" s="228">
        <v>2</v>
      </c>
      <c r="P29" s="228">
        <v>4</v>
      </c>
      <c r="Q29" s="228">
        <v>2</v>
      </c>
      <c r="R29" s="228">
        <v>4</v>
      </c>
      <c r="S29" s="228">
        <v>2</v>
      </c>
      <c r="T29" s="228">
        <v>4</v>
      </c>
      <c r="U29" s="228">
        <v>2</v>
      </c>
      <c r="V29" s="228">
        <v>3</v>
      </c>
      <c r="W29" s="25"/>
      <c r="X29" s="223">
        <f t="shared" si="1"/>
        <v>51</v>
      </c>
      <c r="Y29" s="90">
        <v>4</v>
      </c>
      <c r="Z29" s="90">
        <v>2</v>
      </c>
      <c r="AA29" s="90">
        <v>4</v>
      </c>
      <c r="AB29" s="90">
        <v>2</v>
      </c>
      <c r="AC29" s="90">
        <v>4</v>
      </c>
      <c r="AD29" s="90">
        <v>2</v>
      </c>
      <c r="AE29" s="90">
        <v>4</v>
      </c>
      <c r="AF29" s="90">
        <v>2</v>
      </c>
      <c r="AG29" s="90">
        <v>4</v>
      </c>
      <c r="AH29" s="90">
        <v>2</v>
      </c>
      <c r="AI29" s="90">
        <v>4</v>
      </c>
      <c r="AJ29" s="107"/>
      <c r="AK29" s="90">
        <v>2</v>
      </c>
      <c r="AL29" s="90">
        <v>4</v>
      </c>
      <c r="AM29" s="90">
        <v>2</v>
      </c>
      <c r="AN29" s="90">
        <v>4</v>
      </c>
      <c r="AO29" s="90">
        <v>2</v>
      </c>
      <c r="AP29" s="90">
        <v>4</v>
      </c>
      <c r="AQ29" s="90">
        <v>2</v>
      </c>
      <c r="AR29" s="90">
        <v>4</v>
      </c>
      <c r="AS29" s="90">
        <v>2</v>
      </c>
      <c r="AT29" s="7">
        <v>4</v>
      </c>
      <c r="AU29" s="7">
        <v>2</v>
      </c>
      <c r="AV29" s="10" t="s">
        <v>25</v>
      </c>
      <c r="AX29" s="223">
        <f>SUM(Y29:AU29)</f>
        <v>66</v>
      </c>
      <c r="AY29" s="223"/>
      <c r="AZ29" s="223"/>
      <c r="BA29" s="223"/>
      <c r="BB29" s="223"/>
      <c r="BC29" s="223"/>
      <c r="BD29" s="223"/>
      <c r="BE29" s="223"/>
      <c r="BF29" s="90">
        <f>SUM(X29,AX29)</f>
        <v>117</v>
      </c>
      <c r="BG29" s="197"/>
    </row>
    <row r="30" spans="1:59" ht="15.75">
      <c r="A30" s="225"/>
      <c r="B30" s="227"/>
      <c r="C30" s="227"/>
      <c r="D30" s="116" t="s">
        <v>149</v>
      </c>
      <c r="E30" s="116"/>
      <c r="F30" s="222">
        <f>F29/2</f>
        <v>2</v>
      </c>
      <c r="G30" s="222">
        <f aca="true" t="shared" si="16" ref="G30:U30">G29/2</f>
        <v>1</v>
      </c>
      <c r="H30" s="222">
        <f t="shared" si="16"/>
        <v>2</v>
      </c>
      <c r="I30" s="222">
        <f t="shared" si="16"/>
        <v>1</v>
      </c>
      <c r="J30" s="222">
        <f t="shared" si="16"/>
        <v>2</v>
      </c>
      <c r="K30" s="222">
        <f t="shared" si="16"/>
        <v>1</v>
      </c>
      <c r="L30" s="222">
        <f t="shared" si="16"/>
        <v>2</v>
      </c>
      <c r="M30" s="222">
        <f t="shared" si="16"/>
        <v>1</v>
      </c>
      <c r="N30" s="222">
        <f t="shared" si="16"/>
        <v>2</v>
      </c>
      <c r="O30" s="222">
        <f t="shared" si="16"/>
        <v>1</v>
      </c>
      <c r="P30" s="222">
        <f t="shared" si="16"/>
        <v>2</v>
      </c>
      <c r="Q30" s="222">
        <f t="shared" si="16"/>
        <v>1</v>
      </c>
      <c r="R30" s="222">
        <f t="shared" si="16"/>
        <v>2</v>
      </c>
      <c r="S30" s="222">
        <f t="shared" si="16"/>
        <v>1</v>
      </c>
      <c r="T30" s="222">
        <f t="shared" si="16"/>
        <v>2</v>
      </c>
      <c r="U30" s="222">
        <f t="shared" si="16"/>
        <v>1</v>
      </c>
      <c r="V30" s="222">
        <v>2</v>
      </c>
      <c r="W30" s="25"/>
      <c r="X30" s="223">
        <f t="shared" si="1"/>
        <v>26</v>
      </c>
      <c r="Y30" s="222">
        <f>Y29/2</f>
        <v>2</v>
      </c>
      <c r="Z30" s="222">
        <f aca="true" t="shared" si="17" ref="Z30:AT30">Z29/2</f>
        <v>1</v>
      </c>
      <c r="AA30" s="222">
        <f t="shared" si="17"/>
        <v>2</v>
      </c>
      <c r="AB30" s="222">
        <f t="shared" si="17"/>
        <v>1</v>
      </c>
      <c r="AC30" s="222">
        <f t="shared" si="17"/>
        <v>2</v>
      </c>
      <c r="AD30" s="222">
        <f t="shared" si="17"/>
        <v>1</v>
      </c>
      <c r="AE30" s="222">
        <f t="shared" si="17"/>
        <v>2</v>
      </c>
      <c r="AF30" s="222">
        <f t="shared" si="17"/>
        <v>1</v>
      </c>
      <c r="AG30" s="222">
        <f t="shared" si="17"/>
        <v>2</v>
      </c>
      <c r="AH30" s="222">
        <f t="shared" si="17"/>
        <v>1</v>
      </c>
      <c r="AI30" s="222">
        <f t="shared" si="17"/>
        <v>2</v>
      </c>
      <c r="AJ30" s="107"/>
      <c r="AK30" s="222">
        <f>AK29/2</f>
        <v>1</v>
      </c>
      <c r="AL30" s="222">
        <f>AL29/2</f>
        <v>2</v>
      </c>
      <c r="AM30" s="222">
        <f>AM29/2</f>
        <v>1</v>
      </c>
      <c r="AN30" s="222">
        <f>AN29/2</f>
        <v>2</v>
      </c>
      <c r="AO30" s="222">
        <f>AO29/2</f>
        <v>1</v>
      </c>
      <c r="AP30" s="222">
        <f>AP29/2</f>
        <v>2</v>
      </c>
      <c r="AQ30" s="222">
        <f>AQ29/2</f>
        <v>1</v>
      </c>
      <c r="AR30" s="222">
        <f>AR29/2</f>
        <v>2</v>
      </c>
      <c r="AS30" s="222">
        <f>AS29/2</f>
        <v>1</v>
      </c>
      <c r="AT30" s="222">
        <f>AT29/2</f>
        <v>2</v>
      </c>
      <c r="AU30" s="222">
        <f>AU29/2</f>
        <v>1</v>
      </c>
      <c r="AV30" s="224"/>
      <c r="AW30" s="22"/>
      <c r="AX30" s="223">
        <f>SUM(Y30:AU30)+AV30</f>
        <v>33</v>
      </c>
      <c r="AY30" s="223"/>
      <c r="AZ30" s="223"/>
      <c r="BA30" s="223"/>
      <c r="BB30" s="223"/>
      <c r="BC30" s="223"/>
      <c r="BD30" s="223"/>
      <c r="BE30" s="223"/>
      <c r="BF30" s="90">
        <f>SUM(X30,AX30)</f>
        <v>59</v>
      </c>
      <c r="BG30" s="197"/>
    </row>
    <row r="31" spans="1:59" ht="15.75">
      <c r="A31" s="225"/>
      <c r="B31" s="227" t="s">
        <v>179</v>
      </c>
      <c r="C31" s="227" t="s">
        <v>180</v>
      </c>
      <c r="D31" s="116" t="s">
        <v>153</v>
      </c>
      <c r="E31" s="116" t="s">
        <v>181</v>
      </c>
      <c r="F31" s="228">
        <v>4</v>
      </c>
      <c r="G31" s="228">
        <v>6</v>
      </c>
      <c r="H31" s="228">
        <v>4</v>
      </c>
      <c r="I31" s="228">
        <v>6</v>
      </c>
      <c r="J31" s="228">
        <v>4</v>
      </c>
      <c r="K31" s="228">
        <v>6</v>
      </c>
      <c r="L31" s="228">
        <v>4</v>
      </c>
      <c r="M31" s="228">
        <v>6</v>
      </c>
      <c r="N31" s="228">
        <v>4</v>
      </c>
      <c r="O31" s="228">
        <v>6</v>
      </c>
      <c r="P31" s="228">
        <v>4</v>
      </c>
      <c r="Q31" s="228">
        <v>6</v>
      </c>
      <c r="R31" s="228">
        <v>4</v>
      </c>
      <c r="S31" s="228">
        <v>6</v>
      </c>
      <c r="T31" s="228">
        <v>4</v>
      </c>
      <c r="U31" s="228">
        <v>6</v>
      </c>
      <c r="V31" s="232">
        <v>4</v>
      </c>
      <c r="W31" s="228"/>
      <c r="X31" s="223">
        <f t="shared" si="1"/>
        <v>84</v>
      </c>
      <c r="Y31" s="90">
        <v>4</v>
      </c>
      <c r="Z31" s="90">
        <v>6</v>
      </c>
      <c r="AA31" s="90">
        <v>4</v>
      </c>
      <c r="AB31" s="90">
        <v>6</v>
      </c>
      <c r="AC31" s="90">
        <v>4</v>
      </c>
      <c r="AD31" s="90">
        <v>6</v>
      </c>
      <c r="AE31" s="90">
        <v>6</v>
      </c>
      <c r="AF31" s="90">
        <v>6</v>
      </c>
      <c r="AG31" s="90">
        <v>6</v>
      </c>
      <c r="AH31" s="90">
        <v>6</v>
      </c>
      <c r="AI31" s="90">
        <v>6</v>
      </c>
      <c r="AJ31" s="107"/>
      <c r="AK31" s="90">
        <v>6</v>
      </c>
      <c r="AL31" s="90">
        <v>6</v>
      </c>
      <c r="AM31" s="90">
        <v>6</v>
      </c>
      <c r="AN31" s="90">
        <v>6</v>
      </c>
      <c r="AO31" s="90">
        <v>6</v>
      </c>
      <c r="AP31" s="90">
        <v>6</v>
      </c>
      <c r="AQ31" s="90">
        <v>8</v>
      </c>
      <c r="AR31" s="90">
        <v>8</v>
      </c>
      <c r="AS31" s="90">
        <v>8</v>
      </c>
      <c r="AT31" s="7">
        <v>10</v>
      </c>
      <c r="AU31" s="7">
        <v>8</v>
      </c>
      <c r="AV31" s="7"/>
      <c r="AW31" s="7"/>
      <c r="AX31" s="223">
        <f>SUM(Y31:AU31)</f>
        <v>138</v>
      </c>
      <c r="AY31" s="223"/>
      <c r="AZ31" s="223"/>
      <c r="BA31" s="223"/>
      <c r="BB31" s="223"/>
      <c r="BC31" s="223"/>
      <c r="BD31" s="223"/>
      <c r="BE31" s="223"/>
      <c r="BF31" s="90">
        <f>SUM(X31,AX31)</f>
        <v>222</v>
      </c>
      <c r="BG31" s="197"/>
    </row>
    <row r="32" spans="1:59" ht="15.75">
      <c r="A32" s="225"/>
      <c r="B32" s="227"/>
      <c r="C32" s="227"/>
      <c r="D32" s="116" t="s">
        <v>149</v>
      </c>
      <c r="E32" s="116"/>
      <c r="F32" s="222">
        <f>F31/2</f>
        <v>2</v>
      </c>
      <c r="G32" s="222">
        <f aca="true" t="shared" si="18" ref="G32:V32">G31/2</f>
        <v>3</v>
      </c>
      <c r="H32" s="222">
        <f t="shared" si="18"/>
        <v>2</v>
      </c>
      <c r="I32" s="222">
        <f t="shared" si="18"/>
        <v>3</v>
      </c>
      <c r="J32" s="222">
        <f t="shared" si="18"/>
        <v>2</v>
      </c>
      <c r="K32" s="222">
        <f t="shared" si="18"/>
        <v>3</v>
      </c>
      <c r="L32" s="222">
        <f t="shared" si="18"/>
        <v>2</v>
      </c>
      <c r="M32" s="222">
        <f t="shared" si="18"/>
        <v>3</v>
      </c>
      <c r="N32" s="222">
        <f t="shared" si="18"/>
        <v>2</v>
      </c>
      <c r="O32" s="222">
        <f t="shared" si="18"/>
        <v>3</v>
      </c>
      <c r="P32" s="222">
        <f t="shared" si="18"/>
        <v>2</v>
      </c>
      <c r="Q32" s="222">
        <f t="shared" si="18"/>
        <v>3</v>
      </c>
      <c r="R32" s="222">
        <f t="shared" si="18"/>
        <v>2</v>
      </c>
      <c r="S32" s="222">
        <f t="shared" si="18"/>
        <v>3</v>
      </c>
      <c r="T32" s="222">
        <f t="shared" si="18"/>
        <v>2</v>
      </c>
      <c r="U32" s="222">
        <f t="shared" si="18"/>
        <v>3</v>
      </c>
      <c r="V32" s="222">
        <f t="shared" si="18"/>
        <v>2</v>
      </c>
      <c r="W32" s="222"/>
      <c r="X32" s="223">
        <f t="shared" si="1"/>
        <v>42</v>
      </c>
      <c r="Y32" s="222">
        <f>Y31/2</f>
        <v>2</v>
      </c>
      <c r="Z32" s="222">
        <f aca="true" t="shared" si="19" ref="Z32:AT32">Z31/2</f>
        <v>3</v>
      </c>
      <c r="AA32" s="222">
        <f t="shared" si="19"/>
        <v>2</v>
      </c>
      <c r="AB32" s="222">
        <f t="shared" si="19"/>
        <v>3</v>
      </c>
      <c r="AC32" s="222">
        <f t="shared" si="19"/>
        <v>2</v>
      </c>
      <c r="AD32" s="222">
        <f t="shared" si="19"/>
        <v>3</v>
      </c>
      <c r="AE32" s="222">
        <f t="shared" si="19"/>
        <v>3</v>
      </c>
      <c r="AF32" s="222">
        <f t="shared" si="19"/>
        <v>3</v>
      </c>
      <c r="AG32" s="222">
        <f t="shared" si="19"/>
        <v>3</v>
      </c>
      <c r="AH32" s="222">
        <f t="shared" si="19"/>
        <v>3</v>
      </c>
      <c r="AI32" s="222">
        <f t="shared" si="19"/>
        <v>3</v>
      </c>
      <c r="AJ32" s="107"/>
      <c r="AK32" s="222">
        <f>AK31/2</f>
        <v>3</v>
      </c>
      <c r="AL32" s="222">
        <f>AL31/2</f>
        <v>3</v>
      </c>
      <c r="AM32" s="222">
        <f>AM31/2</f>
        <v>3</v>
      </c>
      <c r="AN32" s="222">
        <f>AN31/2</f>
        <v>3</v>
      </c>
      <c r="AO32" s="222">
        <f>AO31/2</f>
        <v>3</v>
      </c>
      <c r="AP32" s="222">
        <f>AP31/2</f>
        <v>3</v>
      </c>
      <c r="AQ32" s="222">
        <f>AQ31/2</f>
        <v>4</v>
      </c>
      <c r="AR32" s="222">
        <f>AR31/2</f>
        <v>4</v>
      </c>
      <c r="AS32" s="222">
        <f>AS31/2</f>
        <v>4</v>
      </c>
      <c r="AT32" s="222">
        <f>AT31/2</f>
        <v>5</v>
      </c>
      <c r="AU32" s="222">
        <f>AU31/2</f>
        <v>4</v>
      </c>
      <c r="AV32" s="224"/>
      <c r="AW32" s="22"/>
      <c r="AX32" s="223">
        <f>SUM(Y32:AU32)</f>
        <v>69</v>
      </c>
      <c r="AY32" s="223"/>
      <c r="AZ32" s="223"/>
      <c r="BA32" s="223"/>
      <c r="BB32" s="223"/>
      <c r="BC32" s="223"/>
      <c r="BD32" s="223"/>
      <c r="BE32" s="223"/>
      <c r="BF32" s="90">
        <f>SUM(X32,AX32)</f>
        <v>111</v>
      </c>
      <c r="BG32" s="197"/>
    </row>
    <row r="33" spans="1:59" ht="15.75">
      <c r="A33" s="225"/>
      <c r="B33" s="227" t="s">
        <v>182</v>
      </c>
      <c r="C33" s="227" t="s">
        <v>16</v>
      </c>
      <c r="D33" s="116" t="s">
        <v>153</v>
      </c>
      <c r="E33" s="116" t="s">
        <v>183</v>
      </c>
      <c r="F33" s="228">
        <v>4</v>
      </c>
      <c r="G33" s="228">
        <v>2</v>
      </c>
      <c r="H33" s="228">
        <v>4</v>
      </c>
      <c r="I33" s="228">
        <v>2</v>
      </c>
      <c r="J33" s="228">
        <v>4</v>
      </c>
      <c r="K33" s="228">
        <v>2</v>
      </c>
      <c r="L33" s="228">
        <v>4</v>
      </c>
      <c r="M33" s="228">
        <v>2</v>
      </c>
      <c r="N33" s="228">
        <v>4</v>
      </c>
      <c r="O33" s="228">
        <v>2</v>
      </c>
      <c r="P33" s="228">
        <v>4</v>
      </c>
      <c r="Q33" s="228">
        <v>2</v>
      </c>
      <c r="R33" s="228">
        <v>4</v>
      </c>
      <c r="S33" s="228">
        <v>2</v>
      </c>
      <c r="T33" s="228">
        <v>4</v>
      </c>
      <c r="U33" s="228">
        <v>2</v>
      </c>
      <c r="V33" s="228">
        <v>2</v>
      </c>
      <c r="W33" s="228"/>
      <c r="X33" s="223">
        <f t="shared" si="1"/>
        <v>50</v>
      </c>
      <c r="Y33" s="232">
        <v>4</v>
      </c>
      <c r="Z33" s="228">
        <v>8</v>
      </c>
      <c r="AA33" s="228">
        <v>4</v>
      </c>
      <c r="AB33" s="228">
        <v>8</v>
      </c>
      <c r="AC33" s="228">
        <v>4</v>
      </c>
      <c r="AD33" s="228">
        <v>8</v>
      </c>
      <c r="AE33" s="228">
        <v>4</v>
      </c>
      <c r="AF33" s="228">
        <v>8</v>
      </c>
      <c r="AG33" s="228">
        <v>4</v>
      </c>
      <c r="AH33" s="228">
        <v>6</v>
      </c>
      <c r="AI33" s="228">
        <v>4</v>
      </c>
      <c r="AJ33" s="107"/>
      <c r="AK33" s="228">
        <v>6</v>
      </c>
      <c r="AL33" s="228">
        <v>4</v>
      </c>
      <c r="AM33" s="228">
        <v>6</v>
      </c>
      <c r="AN33" s="228">
        <v>4</v>
      </c>
      <c r="AO33" s="228">
        <v>6</v>
      </c>
      <c r="AP33" s="228">
        <v>4</v>
      </c>
      <c r="AQ33" s="228">
        <v>6</v>
      </c>
      <c r="AR33" s="228">
        <v>2</v>
      </c>
      <c r="AS33" s="228">
        <v>6</v>
      </c>
      <c r="AT33" s="232">
        <v>2</v>
      </c>
      <c r="AU33" s="232">
        <v>6</v>
      </c>
      <c r="AW33" s="234" t="s">
        <v>25</v>
      </c>
      <c r="AX33" s="223">
        <f>SUM(Y33:AU33)</f>
        <v>114</v>
      </c>
      <c r="AY33" s="223"/>
      <c r="AZ33" s="223"/>
      <c r="BA33" s="223"/>
      <c r="BB33" s="223"/>
      <c r="BC33" s="223"/>
      <c r="BD33" s="223"/>
      <c r="BE33" s="223"/>
      <c r="BF33" s="90">
        <f>SUM(X33,AX33)</f>
        <v>164</v>
      </c>
      <c r="BG33" s="197"/>
    </row>
    <row r="34" spans="1:59" ht="15.75">
      <c r="A34" s="225"/>
      <c r="B34" s="227"/>
      <c r="C34" s="227"/>
      <c r="D34" s="116" t="s">
        <v>149</v>
      </c>
      <c r="E34" s="116"/>
      <c r="F34" s="222">
        <v>2</v>
      </c>
      <c r="G34" s="222">
        <f aca="true" t="shared" si="20" ref="G34:V34">G33/2</f>
        <v>1</v>
      </c>
      <c r="H34" s="222">
        <f t="shared" si="20"/>
        <v>2</v>
      </c>
      <c r="I34" s="222">
        <f t="shared" si="20"/>
        <v>1</v>
      </c>
      <c r="J34" s="222">
        <f t="shared" si="20"/>
        <v>2</v>
      </c>
      <c r="K34" s="222">
        <f t="shared" si="20"/>
        <v>1</v>
      </c>
      <c r="L34" s="222">
        <f t="shared" si="20"/>
        <v>2</v>
      </c>
      <c r="M34" s="222">
        <f t="shared" si="20"/>
        <v>1</v>
      </c>
      <c r="N34" s="222">
        <f t="shared" si="20"/>
        <v>2</v>
      </c>
      <c r="O34" s="222">
        <f t="shared" si="20"/>
        <v>1</v>
      </c>
      <c r="P34" s="222">
        <f t="shared" si="20"/>
        <v>2</v>
      </c>
      <c r="Q34" s="222">
        <f t="shared" si="20"/>
        <v>1</v>
      </c>
      <c r="R34" s="222">
        <f t="shared" si="20"/>
        <v>2</v>
      </c>
      <c r="S34" s="222">
        <f t="shared" si="20"/>
        <v>1</v>
      </c>
      <c r="T34" s="222">
        <f t="shared" si="20"/>
        <v>2</v>
      </c>
      <c r="U34" s="222">
        <f t="shared" si="20"/>
        <v>1</v>
      </c>
      <c r="V34" s="222">
        <f t="shared" si="20"/>
        <v>1</v>
      </c>
      <c r="W34" s="222"/>
      <c r="X34" s="223">
        <f t="shared" si="1"/>
        <v>25</v>
      </c>
      <c r="Y34" s="224">
        <v>2</v>
      </c>
      <c r="Z34" s="222">
        <f aca="true" t="shared" si="21" ref="Z34:AT34">Z33/2</f>
        <v>4</v>
      </c>
      <c r="AA34" s="222">
        <f t="shared" si="21"/>
        <v>2</v>
      </c>
      <c r="AB34" s="222">
        <f t="shared" si="21"/>
        <v>4</v>
      </c>
      <c r="AC34" s="222">
        <f t="shared" si="21"/>
        <v>2</v>
      </c>
      <c r="AD34" s="222">
        <f t="shared" si="21"/>
        <v>4</v>
      </c>
      <c r="AE34" s="222">
        <f t="shared" si="21"/>
        <v>2</v>
      </c>
      <c r="AF34" s="222">
        <f t="shared" si="21"/>
        <v>4</v>
      </c>
      <c r="AG34" s="222">
        <f t="shared" si="21"/>
        <v>2</v>
      </c>
      <c r="AH34" s="222">
        <f t="shared" si="21"/>
        <v>3</v>
      </c>
      <c r="AI34" s="222">
        <f t="shared" si="21"/>
        <v>2</v>
      </c>
      <c r="AJ34" s="107"/>
      <c r="AK34" s="222">
        <f>AK33/2</f>
        <v>3</v>
      </c>
      <c r="AL34" s="222">
        <f>AL33/2</f>
        <v>2</v>
      </c>
      <c r="AM34" s="222">
        <f>AM33/2</f>
        <v>3</v>
      </c>
      <c r="AN34" s="222">
        <f>AN33/2</f>
        <v>2</v>
      </c>
      <c r="AO34" s="222">
        <f>AO33/2</f>
        <v>3</v>
      </c>
      <c r="AP34" s="222">
        <f>AP33/2</f>
        <v>2</v>
      </c>
      <c r="AQ34" s="222">
        <f>AQ33/2</f>
        <v>3</v>
      </c>
      <c r="AR34" s="222">
        <f>AR33/2</f>
        <v>1</v>
      </c>
      <c r="AS34" s="222">
        <f>AS33/2</f>
        <v>3</v>
      </c>
      <c r="AT34" s="222">
        <f>AT33/2</f>
        <v>1</v>
      </c>
      <c r="AU34" s="222">
        <f>AU33/2</f>
        <v>3</v>
      </c>
      <c r="AW34" s="22"/>
      <c r="AX34" s="223"/>
      <c r="AY34" s="223"/>
      <c r="AZ34" s="223"/>
      <c r="BA34" s="223"/>
      <c r="BB34" s="223"/>
      <c r="BC34" s="223"/>
      <c r="BD34" s="223"/>
      <c r="BE34" s="223"/>
      <c r="BF34" s="90">
        <f>SUM(X34,AX34)</f>
        <v>25</v>
      </c>
      <c r="BG34" s="197"/>
    </row>
    <row r="35" spans="1:59" ht="15.75">
      <c r="A35" s="225"/>
      <c r="B35" s="118" t="s">
        <v>184</v>
      </c>
      <c r="C35" s="118"/>
      <c r="D35" s="118"/>
      <c r="E35" s="113"/>
      <c r="F35" s="228">
        <f aca="true" t="shared" si="22" ref="F35:V35">F33+F31+F29+F25+F23+F21+F19+F17+F15+F13+F11+F9</f>
        <v>36</v>
      </c>
      <c r="G35" s="228">
        <f t="shared" si="22"/>
        <v>36</v>
      </c>
      <c r="H35" s="228">
        <f t="shared" si="22"/>
        <v>36</v>
      </c>
      <c r="I35" s="228">
        <f t="shared" si="22"/>
        <v>36</v>
      </c>
      <c r="J35" s="228">
        <f t="shared" si="22"/>
        <v>36</v>
      </c>
      <c r="K35" s="228">
        <f t="shared" si="22"/>
        <v>36</v>
      </c>
      <c r="L35" s="228">
        <f t="shared" si="22"/>
        <v>36</v>
      </c>
      <c r="M35" s="228">
        <f t="shared" si="22"/>
        <v>36</v>
      </c>
      <c r="N35" s="228">
        <f t="shared" si="22"/>
        <v>36</v>
      </c>
      <c r="O35" s="228">
        <f t="shared" si="22"/>
        <v>36</v>
      </c>
      <c r="P35" s="228">
        <f t="shared" si="22"/>
        <v>36</v>
      </c>
      <c r="Q35" s="228">
        <f t="shared" si="22"/>
        <v>36</v>
      </c>
      <c r="R35" s="228">
        <f t="shared" si="22"/>
        <v>36</v>
      </c>
      <c r="S35" s="228">
        <f t="shared" si="22"/>
        <v>36</v>
      </c>
      <c r="T35" s="228">
        <f t="shared" si="22"/>
        <v>36</v>
      </c>
      <c r="U35" s="228">
        <f t="shared" si="22"/>
        <v>36</v>
      </c>
      <c r="V35" s="228">
        <f t="shared" si="22"/>
        <v>36</v>
      </c>
      <c r="W35" s="228"/>
      <c r="X35" s="223">
        <f t="shared" si="1"/>
        <v>612</v>
      </c>
      <c r="Y35" s="228">
        <f>SUM(Y9,Y11,Y13,Y15,Y17,Y19,Y21,Y23,Y29,Y31,Y33,Y27)</f>
        <v>36</v>
      </c>
      <c r="Z35" s="228">
        <f aca="true" t="shared" si="23" ref="Z35:AT35">SUM(Z9,Z11,Z13,Z15,Z17,Z19,Z21,Z23,Z29,Z31,Z33,Z27)</f>
        <v>36</v>
      </c>
      <c r="AA35" s="228">
        <f t="shared" si="23"/>
        <v>36</v>
      </c>
      <c r="AB35" s="228">
        <f t="shared" si="23"/>
        <v>36</v>
      </c>
      <c r="AC35" s="228">
        <f t="shared" si="23"/>
        <v>36</v>
      </c>
      <c r="AD35" s="228">
        <f t="shared" si="23"/>
        <v>36</v>
      </c>
      <c r="AE35" s="228">
        <f t="shared" si="23"/>
        <v>36</v>
      </c>
      <c r="AF35" s="228">
        <f t="shared" si="23"/>
        <v>36</v>
      </c>
      <c r="AG35" s="228">
        <f t="shared" si="23"/>
        <v>36</v>
      </c>
      <c r="AH35" s="228">
        <f t="shared" si="23"/>
        <v>36</v>
      </c>
      <c r="AI35" s="228">
        <f t="shared" si="23"/>
        <v>36</v>
      </c>
      <c r="AJ35" s="107"/>
      <c r="AK35" s="228">
        <f>SUM(AK9,AK11,AK13,AK15,AK17,AK19,AK21,AK23,AK29,AK31,AK33,AK27)</f>
        <v>36</v>
      </c>
      <c r="AL35" s="228">
        <f>SUM(AL9,AL11,AL13,AL15,AL17,AL19,AL21,AL23,AL29,AL31,AL33,AL27)</f>
        <v>36</v>
      </c>
      <c r="AM35" s="228">
        <f>SUM(AM9,AM11,AM13,AM15,AM17,AM19,AM21,AM23,AM29,AM31,AM33,AM27)</f>
        <v>36</v>
      </c>
      <c r="AN35" s="228">
        <f>SUM(AN9,AN11,AN13,AN15,AN17,AN19,AN21,AN23,AN29,AN31,AN33,AN27)</f>
        <v>36</v>
      </c>
      <c r="AO35" s="228">
        <f>SUM(AO9,AO11,AO13,AO15,AO17,AO19,AO21,AO23,AO29,AO31,AO33,AO27)</f>
        <v>36</v>
      </c>
      <c r="AP35" s="228">
        <f>SUM(AP9,AP11,AP13,AP15,AP17,AP19,AP21,AP23,AP29,AP31,AP33,AP27)</f>
        <v>36</v>
      </c>
      <c r="AQ35" s="228">
        <f>SUM(AQ9,AQ11,AQ13,AQ15,AQ17,AQ19,AQ21,AQ23,AQ29,AQ31,AQ33,AQ27)</f>
        <v>36</v>
      </c>
      <c r="AR35" s="228">
        <f>SUM(AR9,AR11,AR13,AR15,AR17,AR19,AR21,AR23,AR29,AR31,AR33,AR27)</f>
        <v>36</v>
      </c>
      <c r="AS35" s="228">
        <f>SUM(AS9,AS11,AS13,AS15,AS17,AS19,AS21,AS23,AS29,AS31,AS33,AS27)</f>
        <v>36</v>
      </c>
      <c r="AT35" s="228">
        <f>SUM(AT9,AT11,AT13,AT15,AT17,AT19,AT21,AT23,AT29,AT31,AT33,AT27)</f>
        <v>36</v>
      </c>
      <c r="AU35" s="228">
        <v>36</v>
      </c>
      <c r="AV35" s="228">
        <v>1</v>
      </c>
      <c r="AW35" s="7"/>
      <c r="AX35" s="223">
        <f>SUM(Y35:AU35)</f>
        <v>792</v>
      </c>
      <c r="AY35" s="223"/>
      <c r="AZ35" s="223"/>
      <c r="BA35" s="223"/>
      <c r="BB35" s="223"/>
      <c r="BC35" s="223"/>
      <c r="BD35" s="223"/>
      <c r="BE35" s="223"/>
      <c r="BF35" s="228"/>
      <c r="BG35" s="197"/>
    </row>
    <row r="36" spans="1:59" ht="15.75">
      <c r="A36" s="225"/>
      <c r="B36" s="118"/>
      <c r="C36" s="118"/>
      <c r="D36" s="118"/>
      <c r="E36" s="113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7"/>
      <c r="W36" s="25"/>
      <c r="X36" s="28">
        <f>X35/2</f>
        <v>306</v>
      </c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107"/>
      <c r="AK36" s="228"/>
      <c r="AL36" s="228"/>
      <c r="AM36" s="228"/>
      <c r="AN36" s="228"/>
      <c r="AO36" s="228"/>
      <c r="AP36" s="228"/>
      <c r="AQ36" s="228"/>
      <c r="AR36" s="228"/>
      <c r="AS36" s="228"/>
      <c r="AT36" s="232"/>
      <c r="AU36" s="232"/>
      <c r="AV36" s="232" t="s">
        <v>105</v>
      </c>
      <c r="AW36" s="7" t="s">
        <v>185</v>
      </c>
      <c r="AX36" s="223">
        <f>AX35/2</f>
        <v>396</v>
      </c>
      <c r="AY36" s="223"/>
      <c r="AZ36" s="223"/>
      <c r="BA36" s="223"/>
      <c r="BB36" s="223"/>
      <c r="BC36" s="223"/>
      <c r="BD36" s="223"/>
      <c r="BE36" s="223"/>
      <c r="BF36" s="90"/>
      <c r="BG36" s="197"/>
    </row>
    <row r="37" spans="1:59" ht="15.75">
      <c r="A37" s="225"/>
      <c r="B37" s="118" t="s">
        <v>19</v>
      </c>
      <c r="C37" s="118"/>
      <c r="D37" s="118"/>
      <c r="E37" s="90"/>
      <c r="F37" s="222">
        <f aca="true" t="shared" si="24" ref="F37:W37">F34+F32+F30+F26+F24+F22+F20+F18+F16+F14+F12+F10</f>
        <v>18</v>
      </c>
      <c r="G37" s="222">
        <f t="shared" si="24"/>
        <v>18</v>
      </c>
      <c r="H37" s="222">
        <f t="shared" si="24"/>
        <v>18</v>
      </c>
      <c r="I37" s="222">
        <f t="shared" si="24"/>
        <v>18</v>
      </c>
      <c r="J37" s="222">
        <f t="shared" si="24"/>
        <v>18</v>
      </c>
      <c r="K37" s="222">
        <f t="shared" si="24"/>
        <v>18</v>
      </c>
      <c r="L37" s="222">
        <f t="shared" si="24"/>
        <v>18</v>
      </c>
      <c r="M37" s="222">
        <f t="shared" si="24"/>
        <v>18</v>
      </c>
      <c r="N37" s="222">
        <f t="shared" si="24"/>
        <v>18</v>
      </c>
      <c r="O37" s="222">
        <f t="shared" si="24"/>
        <v>18</v>
      </c>
      <c r="P37" s="222">
        <f t="shared" si="24"/>
        <v>18</v>
      </c>
      <c r="Q37" s="222">
        <f t="shared" si="24"/>
        <v>18</v>
      </c>
      <c r="R37" s="222">
        <f t="shared" si="24"/>
        <v>18</v>
      </c>
      <c r="S37" s="222">
        <f t="shared" si="24"/>
        <v>18</v>
      </c>
      <c r="T37" s="222">
        <f t="shared" si="24"/>
        <v>18</v>
      </c>
      <c r="U37" s="222">
        <f t="shared" si="24"/>
        <v>18</v>
      </c>
      <c r="V37" s="222">
        <f t="shared" si="24"/>
        <v>18</v>
      </c>
      <c r="W37" s="222">
        <f t="shared" si="24"/>
        <v>0</v>
      </c>
      <c r="X37" s="223"/>
      <c r="Y37" s="222">
        <f>SUM(Y10,Y12,Y14,Y16,Y18,Y20,Y22,Y24,Y28,Y30,Y32,Y34)</f>
        <v>18</v>
      </c>
      <c r="Z37" s="222">
        <f aca="true" t="shared" si="25" ref="Z37:AT37">SUM(Z10,Z12,Z14,Z16,Z18,Z20,Z22,Z24,Z28,Z30,Z32,Z34)</f>
        <v>18</v>
      </c>
      <c r="AA37" s="222">
        <f t="shared" si="25"/>
        <v>18</v>
      </c>
      <c r="AB37" s="222">
        <f t="shared" si="25"/>
        <v>18</v>
      </c>
      <c r="AC37" s="222">
        <f t="shared" si="25"/>
        <v>18</v>
      </c>
      <c r="AD37" s="222">
        <f t="shared" si="25"/>
        <v>18</v>
      </c>
      <c r="AE37" s="222">
        <f t="shared" si="25"/>
        <v>18</v>
      </c>
      <c r="AF37" s="222">
        <f t="shared" si="25"/>
        <v>18</v>
      </c>
      <c r="AG37" s="222">
        <f t="shared" si="25"/>
        <v>18</v>
      </c>
      <c r="AH37" s="222">
        <f t="shared" si="25"/>
        <v>18</v>
      </c>
      <c r="AI37" s="222">
        <f t="shared" si="25"/>
        <v>18</v>
      </c>
      <c r="AJ37" s="107"/>
      <c r="AK37" s="222">
        <f>SUM(AK10,AK12,AK14,AK16,AK18,AK20,AK22,AK24,AK28,AK30,AK32,AK34)</f>
        <v>18</v>
      </c>
      <c r="AL37" s="222">
        <f>SUM(AL10,AL12,AL14,AL16,AL18,AL20,AL22,AL24,AL28,AL30,AL32,AL34)</f>
        <v>18</v>
      </c>
      <c r="AM37" s="222">
        <f>SUM(AM10,AM12,AM14,AM16,AM18,AM20,AM22,AM24,AM28,AM30,AM32,AM34)</f>
        <v>18</v>
      </c>
      <c r="AN37" s="222">
        <f>SUM(AN10,AN12,AN14,AN16,AN18,AN20,AN22,AN24,AN28,AN30,AN32,AN34)</f>
        <v>18</v>
      </c>
      <c r="AO37" s="222">
        <f>SUM(AO10,AO12,AO14,AO16,AO18,AO20,AO22,AO24,AO28,AO30,AO32,AO34)</f>
        <v>18</v>
      </c>
      <c r="AP37" s="222">
        <f>SUM(AP10,AP12,AP14,AP16,AP18,AP20,AP22,AP24,AP28,AP30,AP32,AP34)</f>
        <v>18</v>
      </c>
      <c r="AQ37" s="222">
        <f>SUM(AQ10,AQ12,AQ14,AQ16,AQ18,AQ20,AQ22,AQ24,AQ28,AQ30,AQ32,AQ34)</f>
        <v>18</v>
      </c>
      <c r="AR37" s="222">
        <f>SUM(AR10,AR12,AR14,AR16,AR18,AR20,AR22,AR24,AR28,AR30,AR32,AR34)</f>
        <v>18</v>
      </c>
      <c r="AS37" s="222">
        <f>SUM(AS10,AS12,AS14,AS16,AS18,AS20,AS22,AS24,AS28,AS30,AS32,AS34)</f>
        <v>18</v>
      </c>
      <c r="AT37" s="222">
        <f>SUM(AT10,AT12,AT14,AT16,AT18,AT20,AT22,AT24,AT28,AT30,AT32,AT34)</f>
        <v>18</v>
      </c>
      <c r="AU37" s="222">
        <f>SUM(AU10,AU12,AU14,AU16,AU18,AU20,AU22,AU24,AU28,AU30,AU32,AU34)</f>
        <v>18</v>
      </c>
      <c r="AV37" s="222">
        <f>Y34+AV32+AV30+AV24+AV22+AV20+AV18+AV16+AV14+AV12+AV10</f>
        <v>2</v>
      </c>
      <c r="AW37" s="88"/>
      <c r="AX37" s="223"/>
      <c r="AY37" s="223"/>
      <c r="AZ37" s="223"/>
      <c r="BA37" s="223"/>
      <c r="BB37" s="223"/>
      <c r="BC37" s="223"/>
      <c r="BD37" s="223"/>
      <c r="BE37" s="223"/>
      <c r="BF37" s="228"/>
      <c r="BG37" s="197"/>
    </row>
    <row r="38" spans="1:59" ht="15.75">
      <c r="A38" s="235"/>
      <c r="B38" s="236" t="s">
        <v>20</v>
      </c>
      <c r="C38" s="120"/>
      <c r="D38" s="237"/>
      <c r="E38" s="116"/>
      <c r="F38" s="222">
        <f aca="true" t="shared" si="26" ref="F38:W38">F37+F35</f>
        <v>54</v>
      </c>
      <c r="G38" s="222">
        <f t="shared" si="26"/>
        <v>54</v>
      </c>
      <c r="H38" s="222">
        <f t="shared" si="26"/>
        <v>54</v>
      </c>
      <c r="I38" s="222">
        <f t="shared" si="26"/>
        <v>54</v>
      </c>
      <c r="J38" s="222">
        <f t="shared" si="26"/>
        <v>54</v>
      </c>
      <c r="K38" s="222">
        <f t="shared" si="26"/>
        <v>54</v>
      </c>
      <c r="L38" s="222">
        <f t="shared" si="26"/>
        <v>54</v>
      </c>
      <c r="M38" s="222">
        <f t="shared" si="26"/>
        <v>54</v>
      </c>
      <c r="N38" s="222">
        <f t="shared" si="26"/>
        <v>54</v>
      </c>
      <c r="O38" s="222">
        <f t="shared" si="26"/>
        <v>54</v>
      </c>
      <c r="P38" s="222">
        <f t="shared" si="26"/>
        <v>54</v>
      </c>
      <c r="Q38" s="222">
        <f t="shared" si="26"/>
        <v>54</v>
      </c>
      <c r="R38" s="222">
        <f t="shared" si="26"/>
        <v>54</v>
      </c>
      <c r="S38" s="222">
        <f t="shared" si="26"/>
        <v>54</v>
      </c>
      <c r="T38" s="222">
        <f t="shared" si="26"/>
        <v>54</v>
      </c>
      <c r="U38" s="222">
        <f t="shared" si="26"/>
        <v>54</v>
      </c>
      <c r="V38" s="222">
        <f t="shared" si="26"/>
        <v>54</v>
      </c>
      <c r="W38" s="222">
        <f t="shared" si="26"/>
        <v>0</v>
      </c>
      <c r="X38" s="223"/>
      <c r="Y38" s="88">
        <f aca="true" t="shared" si="27" ref="Y38:AU38">Y37+Y35</f>
        <v>54</v>
      </c>
      <c r="Z38" s="88">
        <f t="shared" si="27"/>
        <v>54</v>
      </c>
      <c r="AA38" s="88">
        <f t="shared" si="27"/>
        <v>54</v>
      </c>
      <c r="AB38" s="88">
        <f t="shared" si="27"/>
        <v>54</v>
      </c>
      <c r="AC38" s="88">
        <f t="shared" si="27"/>
        <v>54</v>
      </c>
      <c r="AD38" s="88">
        <f t="shared" si="27"/>
        <v>54</v>
      </c>
      <c r="AE38" s="88">
        <f t="shared" si="27"/>
        <v>54</v>
      </c>
      <c r="AF38" s="88">
        <f t="shared" si="27"/>
        <v>54</v>
      </c>
      <c r="AG38" s="88">
        <f t="shared" si="27"/>
        <v>54</v>
      </c>
      <c r="AH38" s="88">
        <f t="shared" si="27"/>
        <v>54</v>
      </c>
      <c r="AI38" s="88">
        <f t="shared" si="27"/>
        <v>54</v>
      </c>
      <c r="AJ38" s="107"/>
      <c r="AK38" s="88">
        <f>AK37+AK35</f>
        <v>54</v>
      </c>
      <c r="AL38" s="88">
        <f>AL37+AL35</f>
        <v>54</v>
      </c>
      <c r="AM38" s="88">
        <f>AM37+AM35</f>
        <v>54</v>
      </c>
      <c r="AN38" s="88">
        <f>AN37+AN35</f>
        <v>54</v>
      </c>
      <c r="AO38" s="88">
        <f>AO37+AO35</f>
        <v>54</v>
      </c>
      <c r="AP38" s="88">
        <f>AP37+AP35</f>
        <v>54</v>
      </c>
      <c r="AQ38" s="88">
        <f>AQ37+AQ35</f>
        <v>54</v>
      </c>
      <c r="AR38" s="88">
        <f>AR37+AR35</f>
        <v>54</v>
      </c>
      <c r="AS38" s="88">
        <f>AS37+AS35</f>
        <v>54</v>
      </c>
      <c r="AT38" s="88">
        <f>AT37+AT35</f>
        <v>54</v>
      </c>
      <c r="AU38" s="88">
        <f>AU37+AU35</f>
        <v>54</v>
      </c>
      <c r="AV38" s="88">
        <f>AV37+AV35</f>
        <v>3</v>
      </c>
      <c r="AW38" s="88"/>
      <c r="AX38" s="223"/>
      <c r="AY38" s="223"/>
      <c r="AZ38" s="223"/>
      <c r="BA38" s="223"/>
      <c r="BB38" s="223"/>
      <c r="BC38" s="223"/>
      <c r="BD38" s="223"/>
      <c r="BE38" s="223"/>
      <c r="BF38" s="88"/>
      <c r="BG38" s="197"/>
    </row>
  </sheetData>
  <sheetProtection/>
  <mergeCells count="50">
    <mergeCell ref="B33:B34"/>
    <mergeCell ref="C33:C34"/>
    <mergeCell ref="B35:D35"/>
    <mergeCell ref="B36:D36"/>
    <mergeCell ref="B37:D37"/>
    <mergeCell ref="B38:D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F5:BE5"/>
    <mergeCell ref="A7:A38"/>
    <mergeCell ref="B7:B8"/>
    <mergeCell ref="C7:C8"/>
    <mergeCell ref="B9:B10"/>
    <mergeCell ref="C9:C10"/>
    <mergeCell ref="B11:B12"/>
    <mergeCell ref="C11:C12"/>
    <mergeCell ref="B13:B14"/>
    <mergeCell ref="C13:C14"/>
    <mergeCell ref="AK2:AM2"/>
    <mergeCell ref="AO2:AR2"/>
    <mergeCell ref="AT2:AV2"/>
    <mergeCell ref="AX2:AZ2"/>
    <mergeCell ref="BB2:BE2"/>
    <mergeCell ref="F3:BE3"/>
    <mergeCell ref="F1:BG1"/>
    <mergeCell ref="A2:A6"/>
    <mergeCell ref="B2:B6"/>
    <mergeCell ref="C2:C6"/>
    <mergeCell ref="D2:D6"/>
    <mergeCell ref="K2:M2"/>
    <mergeCell ref="O2:Q2"/>
    <mergeCell ref="S2:U2"/>
    <mergeCell ref="AB2:AD2"/>
    <mergeCell ref="AF2:A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8"/>
  <sheetViews>
    <sheetView zoomScale="75" zoomScaleNormal="75" zoomScalePageLayoutView="0" workbookViewId="0" topLeftCell="A1">
      <pane xSplit="4" ySplit="6" topLeftCell="E2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I7" sqref="AI7:AI48"/>
    </sheetView>
  </sheetViews>
  <sheetFormatPr defaultColWidth="9.140625" defaultRowHeight="15"/>
  <cols>
    <col min="1" max="1" width="3.57421875" style="0" customWidth="1"/>
    <col min="2" max="2" width="11.00390625" style="8" customWidth="1"/>
    <col min="3" max="3" width="32.140625" style="8" customWidth="1"/>
    <col min="4" max="4" width="12.28125" style="9" customWidth="1"/>
    <col min="5" max="21" width="3.7109375" style="1" customWidth="1"/>
    <col min="22" max="22" width="4.28125" style="11" customWidth="1"/>
    <col min="23" max="23" width="4.8515625" style="1" customWidth="1"/>
    <col min="24" max="34" width="3.7109375" style="1" customWidth="1"/>
    <col min="35" max="35" width="4.421875" style="1" customWidth="1"/>
    <col min="36" max="42" width="3.7109375" style="1" customWidth="1"/>
    <col min="43" max="43" width="4.140625" style="1" customWidth="1"/>
    <col min="44" max="47" width="3.7109375" style="1" customWidth="1"/>
    <col min="48" max="48" width="4.8515625" style="11" customWidth="1"/>
    <col min="49" max="49" width="6.00390625" style="1" customWidth="1"/>
    <col min="50" max="50" width="5.57421875" style="1" customWidth="1"/>
    <col min="51" max="56" width="3.7109375" style="1" customWidth="1"/>
    <col min="57" max="57" width="6.421875" style="11" customWidth="1"/>
  </cols>
  <sheetData>
    <row r="1" spans="1:58" ht="18.75">
      <c r="A1" s="42"/>
      <c r="B1" s="66" t="s">
        <v>107</v>
      </c>
      <c r="C1" s="66" t="s">
        <v>52</v>
      </c>
      <c r="D1" s="52"/>
      <c r="E1" s="143" t="s">
        <v>140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</row>
    <row r="2" spans="1:58" ht="75" customHeight="1">
      <c r="A2" s="152" t="s">
        <v>0</v>
      </c>
      <c r="B2" s="153" t="s">
        <v>1</v>
      </c>
      <c r="C2" s="154" t="s">
        <v>2</v>
      </c>
      <c r="D2" s="151" t="s">
        <v>3</v>
      </c>
      <c r="E2" s="96" t="s">
        <v>116</v>
      </c>
      <c r="F2" s="96" t="s">
        <v>117</v>
      </c>
      <c r="G2" s="96" t="s">
        <v>118</v>
      </c>
      <c r="H2" s="96" t="s">
        <v>119</v>
      </c>
      <c r="I2" s="96" t="s">
        <v>120</v>
      </c>
      <c r="J2" s="144" t="s">
        <v>4</v>
      </c>
      <c r="K2" s="145"/>
      <c r="L2" s="146"/>
      <c r="M2" s="97" t="s">
        <v>121</v>
      </c>
      <c r="N2" s="144" t="s">
        <v>5</v>
      </c>
      <c r="O2" s="145"/>
      <c r="P2" s="146"/>
      <c r="Q2" s="97" t="s">
        <v>122</v>
      </c>
      <c r="R2" s="144" t="s">
        <v>6</v>
      </c>
      <c r="S2" s="145"/>
      <c r="T2" s="146"/>
      <c r="U2" s="98" t="s">
        <v>123</v>
      </c>
      <c r="V2" s="97" t="s">
        <v>124</v>
      </c>
      <c r="W2" s="97" t="s">
        <v>125</v>
      </c>
      <c r="X2" s="97" t="s">
        <v>126</v>
      </c>
      <c r="Y2" s="97" t="s">
        <v>127</v>
      </c>
      <c r="Z2" s="97" t="s">
        <v>128</v>
      </c>
      <c r="AA2" s="144" t="s">
        <v>7</v>
      </c>
      <c r="AB2" s="145"/>
      <c r="AC2" s="146"/>
      <c r="AD2" s="97" t="s">
        <v>129</v>
      </c>
      <c r="AE2" s="144" t="s">
        <v>8</v>
      </c>
      <c r="AF2" s="145"/>
      <c r="AG2" s="145"/>
      <c r="AH2" s="146"/>
      <c r="AI2" s="97" t="s">
        <v>130</v>
      </c>
      <c r="AJ2" s="144" t="s">
        <v>9</v>
      </c>
      <c r="AK2" s="145"/>
      <c r="AL2" s="146"/>
      <c r="AM2" s="97" t="s">
        <v>131</v>
      </c>
      <c r="AN2" s="144" t="s">
        <v>10</v>
      </c>
      <c r="AO2" s="145"/>
      <c r="AP2" s="145"/>
      <c r="AQ2" s="146"/>
      <c r="AR2" s="97" t="s">
        <v>132</v>
      </c>
      <c r="AS2" s="144" t="s">
        <v>133</v>
      </c>
      <c r="AT2" s="145"/>
      <c r="AU2" s="146"/>
      <c r="AV2" s="97" t="s">
        <v>134</v>
      </c>
      <c r="AW2" s="144" t="s">
        <v>95</v>
      </c>
      <c r="AX2" s="145"/>
      <c r="AY2" s="146"/>
      <c r="AZ2" s="97" t="s">
        <v>135</v>
      </c>
      <c r="BA2" s="144" t="s">
        <v>11</v>
      </c>
      <c r="BB2" s="145"/>
      <c r="BC2" s="145"/>
      <c r="BD2" s="146"/>
      <c r="BE2" s="99" t="s">
        <v>136</v>
      </c>
      <c r="BF2" s="100" t="s">
        <v>12</v>
      </c>
    </row>
    <row r="3" spans="1:58" ht="15">
      <c r="A3" s="152"/>
      <c r="B3" s="153"/>
      <c r="C3" s="154"/>
      <c r="D3" s="151"/>
      <c r="E3" s="155" t="s">
        <v>13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7"/>
      <c r="BE3" s="24"/>
      <c r="BF3" s="42"/>
    </row>
    <row r="4" spans="1:58" ht="15.75">
      <c r="A4" s="152"/>
      <c r="B4" s="153"/>
      <c r="C4" s="154"/>
      <c r="D4" s="151"/>
      <c r="E4" s="72">
        <v>35</v>
      </c>
      <c r="F4" s="72">
        <v>36</v>
      </c>
      <c r="G4" s="72">
        <v>37</v>
      </c>
      <c r="H4" s="72">
        <v>38</v>
      </c>
      <c r="I4" s="72">
        <v>39</v>
      </c>
      <c r="J4" s="73">
        <v>40</v>
      </c>
      <c r="K4" s="74">
        <v>41</v>
      </c>
      <c r="L4" s="74">
        <v>42</v>
      </c>
      <c r="M4" s="74">
        <v>43</v>
      </c>
      <c r="N4" s="74">
        <v>44</v>
      </c>
      <c r="O4" s="74">
        <v>45</v>
      </c>
      <c r="P4" s="74">
        <v>46</v>
      </c>
      <c r="Q4" s="74">
        <v>47</v>
      </c>
      <c r="R4" s="74">
        <v>48</v>
      </c>
      <c r="S4" s="74">
        <v>49</v>
      </c>
      <c r="T4" s="74">
        <v>50</v>
      </c>
      <c r="U4" s="74">
        <v>51</v>
      </c>
      <c r="V4" s="74">
        <v>52</v>
      </c>
      <c r="W4" s="74">
        <v>1</v>
      </c>
      <c r="X4" s="74">
        <v>2</v>
      </c>
      <c r="Y4" s="74">
        <v>3</v>
      </c>
      <c r="Z4" s="74">
        <v>4</v>
      </c>
      <c r="AA4" s="74">
        <v>5</v>
      </c>
      <c r="AB4" s="74">
        <v>6</v>
      </c>
      <c r="AC4" s="74">
        <v>7</v>
      </c>
      <c r="AD4" s="74">
        <v>8</v>
      </c>
      <c r="AE4" s="74">
        <v>9</v>
      </c>
      <c r="AF4" s="74">
        <v>10</v>
      </c>
      <c r="AG4" s="74">
        <v>11</v>
      </c>
      <c r="AH4" s="74">
        <v>12</v>
      </c>
      <c r="AI4" s="74">
        <v>13</v>
      </c>
      <c r="AJ4" s="74">
        <v>14</v>
      </c>
      <c r="AK4" s="74">
        <v>15</v>
      </c>
      <c r="AL4" s="74">
        <v>16</v>
      </c>
      <c r="AM4" s="74">
        <v>17</v>
      </c>
      <c r="AN4" s="74">
        <v>18</v>
      </c>
      <c r="AO4" s="74">
        <v>19</v>
      </c>
      <c r="AP4" s="74">
        <v>20</v>
      </c>
      <c r="AQ4" s="74">
        <v>21</v>
      </c>
      <c r="AR4" s="74">
        <v>22</v>
      </c>
      <c r="AS4" s="74">
        <v>23</v>
      </c>
      <c r="AT4" s="74">
        <v>24</v>
      </c>
      <c r="AU4" s="74">
        <v>25</v>
      </c>
      <c r="AV4" s="74">
        <v>26</v>
      </c>
      <c r="AW4" s="74">
        <v>27</v>
      </c>
      <c r="AX4" s="74">
        <v>28</v>
      </c>
      <c r="AY4" s="74">
        <v>29</v>
      </c>
      <c r="AZ4" s="74">
        <v>30</v>
      </c>
      <c r="BA4" s="74">
        <v>31</v>
      </c>
      <c r="BB4" s="74">
        <v>32</v>
      </c>
      <c r="BC4" s="74">
        <v>33</v>
      </c>
      <c r="BD4" s="74">
        <v>34</v>
      </c>
      <c r="BE4" s="24"/>
      <c r="BF4" s="42"/>
    </row>
    <row r="5" spans="1:58" ht="15" customHeight="1">
      <c r="A5" s="152"/>
      <c r="B5" s="153"/>
      <c r="C5" s="154"/>
      <c r="D5" s="151"/>
      <c r="E5" s="158" t="s">
        <v>14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24"/>
      <c r="BF5" s="42"/>
    </row>
    <row r="6" spans="1:58" ht="15.75">
      <c r="A6" s="152"/>
      <c r="B6" s="153"/>
      <c r="C6" s="154"/>
      <c r="D6" s="151"/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72">
        <v>8</v>
      </c>
      <c r="M6" s="72">
        <v>9</v>
      </c>
      <c r="N6" s="72">
        <v>10</v>
      </c>
      <c r="O6" s="72">
        <v>11</v>
      </c>
      <c r="P6" s="72">
        <v>12</v>
      </c>
      <c r="Q6" s="72">
        <v>13</v>
      </c>
      <c r="R6" s="72">
        <v>14</v>
      </c>
      <c r="S6" s="72">
        <v>15</v>
      </c>
      <c r="T6" s="72">
        <v>16</v>
      </c>
      <c r="U6" s="72">
        <v>17</v>
      </c>
      <c r="V6" s="72">
        <v>18</v>
      </c>
      <c r="W6" s="72">
        <v>19</v>
      </c>
      <c r="X6" s="72">
        <v>20</v>
      </c>
      <c r="Y6" s="72">
        <v>21</v>
      </c>
      <c r="Z6" s="72">
        <v>22</v>
      </c>
      <c r="AA6" s="74">
        <v>23</v>
      </c>
      <c r="AB6" s="74">
        <v>24</v>
      </c>
      <c r="AC6" s="74">
        <v>25</v>
      </c>
      <c r="AD6" s="74">
        <v>26</v>
      </c>
      <c r="AE6" s="74">
        <v>27</v>
      </c>
      <c r="AF6" s="74">
        <v>28</v>
      </c>
      <c r="AG6" s="74">
        <v>29</v>
      </c>
      <c r="AH6" s="74">
        <v>30</v>
      </c>
      <c r="AI6" s="74">
        <v>31</v>
      </c>
      <c r="AJ6" s="74">
        <v>32</v>
      </c>
      <c r="AK6" s="74">
        <v>33</v>
      </c>
      <c r="AL6" s="74">
        <v>34</v>
      </c>
      <c r="AM6" s="74">
        <v>35</v>
      </c>
      <c r="AN6" s="74">
        <v>36</v>
      </c>
      <c r="AO6" s="74">
        <v>37</v>
      </c>
      <c r="AP6" s="74">
        <v>38</v>
      </c>
      <c r="AQ6" s="74">
        <v>39</v>
      </c>
      <c r="AR6" s="74">
        <v>40</v>
      </c>
      <c r="AS6" s="74">
        <v>41</v>
      </c>
      <c r="AT6" s="74">
        <v>42</v>
      </c>
      <c r="AU6" s="74">
        <v>43</v>
      </c>
      <c r="AV6" s="74">
        <v>44</v>
      </c>
      <c r="AW6" s="74">
        <v>45</v>
      </c>
      <c r="AX6" s="74">
        <v>46</v>
      </c>
      <c r="AY6" s="74">
        <v>47</v>
      </c>
      <c r="AZ6" s="74">
        <v>48</v>
      </c>
      <c r="BA6" s="74">
        <v>49</v>
      </c>
      <c r="BB6" s="74">
        <v>50</v>
      </c>
      <c r="BC6" s="74">
        <v>51</v>
      </c>
      <c r="BD6" s="74">
        <v>52</v>
      </c>
      <c r="BE6" s="24"/>
      <c r="BF6" s="42"/>
    </row>
    <row r="7" spans="1:57" ht="15.75" customHeight="1">
      <c r="A7" s="152" t="s">
        <v>108</v>
      </c>
      <c r="B7" s="134" t="s">
        <v>27</v>
      </c>
      <c r="C7" s="135" t="s">
        <v>26</v>
      </c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01"/>
      <c r="W7" s="101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36"/>
      <c r="AJ7" s="21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7"/>
      <c r="AX7" s="36"/>
      <c r="AY7" s="36"/>
      <c r="AZ7" s="36"/>
      <c r="BA7" s="36"/>
      <c r="BB7" s="36"/>
      <c r="BC7" s="36"/>
      <c r="BD7" s="36"/>
      <c r="BE7" s="7"/>
    </row>
    <row r="8" spans="1:57" ht="19.5" customHeight="1">
      <c r="A8" s="152"/>
      <c r="B8" s="134"/>
      <c r="C8" s="13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01"/>
      <c r="W8" s="101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36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7"/>
      <c r="AX8" s="36"/>
      <c r="AY8" s="36"/>
      <c r="AZ8" s="36"/>
      <c r="BA8" s="36"/>
      <c r="BB8" s="36"/>
      <c r="BC8" s="36"/>
      <c r="BD8" s="36"/>
      <c r="BE8" s="7"/>
    </row>
    <row r="9" spans="1:57" ht="18.75" customHeight="1">
      <c r="A9" s="152"/>
      <c r="B9" s="121" t="s">
        <v>109</v>
      </c>
      <c r="C9" s="122" t="s">
        <v>110</v>
      </c>
      <c r="D9" s="54" t="s">
        <v>111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01"/>
      <c r="W9" s="101"/>
      <c r="X9" s="15"/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5">
        <v>2</v>
      </c>
      <c r="AE9" s="15">
        <v>2</v>
      </c>
      <c r="AF9" s="15">
        <v>2</v>
      </c>
      <c r="AG9" s="15">
        <v>2</v>
      </c>
      <c r="AH9" s="15">
        <v>2</v>
      </c>
      <c r="AI9" s="36"/>
      <c r="AJ9" s="15">
        <v>2</v>
      </c>
      <c r="AK9" s="15">
        <v>2</v>
      </c>
      <c r="AL9" s="15">
        <v>2</v>
      </c>
      <c r="AM9" s="15">
        <v>2</v>
      </c>
      <c r="AN9" s="15">
        <v>4</v>
      </c>
      <c r="AO9" s="15">
        <v>4</v>
      </c>
      <c r="AP9" s="15">
        <v>4</v>
      </c>
      <c r="AQ9" s="15">
        <v>4</v>
      </c>
      <c r="AR9" s="15">
        <v>4</v>
      </c>
      <c r="AS9" s="15"/>
      <c r="AT9" s="15"/>
      <c r="AU9" s="15"/>
      <c r="AV9" s="15"/>
      <c r="AW9" s="7"/>
      <c r="AX9" s="78">
        <f>SUM(Y9:AW9)</f>
        <v>48</v>
      </c>
      <c r="AY9" s="36"/>
      <c r="AZ9" s="36"/>
      <c r="BA9" s="36"/>
      <c r="BB9" s="36"/>
      <c r="BC9" s="36"/>
      <c r="BD9" s="36"/>
      <c r="BE9" s="7"/>
    </row>
    <row r="10" spans="1:57" ht="19.5" customHeight="1">
      <c r="A10" s="152"/>
      <c r="B10" s="121"/>
      <c r="C10" s="122"/>
      <c r="D10" s="7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01"/>
      <c r="W10" s="101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36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7"/>
      <c r="AX10" s="36"/>
      <c r="AY10" s="36"/>
      <c r="AZ10" s="36"/>
      <c r="BA10" s="36"/>
      <c r="BB10" s="36"/>
      <c r="BC10" s="36"/>
      <c r="BD10" s="36"/>
      <c r="BE10" s="7"/>
    </row>
    <row r="11" spans="1:57" ht="16.5" customHeight="1">
      <c r="A11" s="152"/>
      <c r="B11" s="121" t="s">
        <v>28</v>
      </c>
      <c r="C11" s="122" t="s">
        <v>16</v>
      </c>
      <c r="D11" s="123" t="s">
        <v>85</v>
      </c>
      <c r="E11" s="15">
        <v>2</v>
      </c>
      <c r="F11" s="15">
        <v>4</v>
      </c>
      <c r="G11" s="15">
        <v>2</v>
      </c>
      <c r="H11" s="15">
        <v>4</v>
      </c>
      <c r="I11" s="15">
        <v>4</v>
      </c>
      <c r="J11" s="15">
        <v>4</v>
      </c>
      <c r="K11" s="15">
        <v>2</v>
      </c>
      <c r="L11" s="15">
        <v>4</v>
      </c>
      <c r="M11" s="15">
        <v>4</v>
      </c>
      <c r="N11" s="15">
        <v>4</v>
      </c>
      <c r="O11" s="15">
        <v>4</v>
      </c>
      <c r="P11" s="15">
        <v>4</v>
      </c>
      <c r="Q11" s="15">
        <v>4</v>
      </c>
      <c r="R11" s="15">
        <v>2</v>
      </c>
      <c r="S11" s="15"/>
      <c r="T11" s="2"/>
      <c r="U11" s="2"/>
      <c r="V11" s="105">
        <f>SUM(E11:U11)</f>
        <v>48</v>
      </c>
      <c r="W11" s="101"/>
      <c r="X11" s="7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36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7"/>
      <c r="AU11" s="7"/>
      <c r="AV11" s="7"/>
      <c r="AW11" s="7"/>
      <c r="AX11" s="36"/>
      <c r="AY11" s="36"/>
      <c r="AZ11" s="36"/>
      <c r="BA11" s="36"/>
      <c r="BB11" s="36"/>
      <c r="BC11" s="36"/>
      <c r="BD11" s="36"/>
      <c r="BE11" s="7"/>
    </row>
    <row r="12" spans="1:57" ht="18.75" customHeight="1">
      <c r="A12" s="152"/>
      <c r="B12" s="121"/>
      <c r="C12" s="122"/>
      <c r="D12" s="124"/>
      <c r="E12" s="51"/>
      <c r="F12" s="51">
        <v>2</v>
      </c>
      <c r="G12" s="51"/>
      <c r="H12" s="51">
        <v>2</v>
      </c>
      <c r="I12" s="51"/>
      <c r="J12" s="51">
        <v>2</v>
      </c>
      <c r="K12" s="51"/>
      <c r="L12" s="51">
        <v>2</v>
      </c>
      <c r="M12" s="51"/>
      <c r="N12" s="51"/>
      <c r="O12" s="51"/>
      <c r="P12" s="51"/>
      <c r="Q12" s="51"/>
      <c r="R12" s="51"/>
      <c r="S12" s="51"/>
      <c r="T12" s="2"/>
      <c r="U12" s="2"/>
      <c r="V12" s="105">
        <f aca="true" t="shared" si="0" ref="V12:V40">SUM(E12:U12)</f>
        <v>8</v>
      </c>
      <c r="W12" s="101"/>
      <c r="X12" s="22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36"/>
      <c r="AJ12" s="51"/>
      <c r="AK12" s="89"/>
      <c r="AL12" s="89"/>
      <c r="AM12" s="89"/>
      <c r="AN12" s="89"/>
      <c r="AO12" s="89"/>
      <c r="AP12" s="89"/>
      <c r="AQ12" s="89"/>
      <c r="AR12" s="89"/>
      <c r="AS12" s="89"/>
      <c r="AT12" s="22"/>
      <c r="AU12" s="22"/>
      <c r="AV12" s="22"/>
      <c r="AW12" s="7"/>
      <c r="AX12" s="36"/>
      <c r="AY12" s="36"/>
      <c r="AZ12" s="36"/>
      <c r="BA12" s="36"/>
      <c r="BB12" s="36"/>
      <c r="BC12" s="36"/>
      <c r="BD12" s="36"/>
      <c r="BE12" s="22"/>
    </row>
    <row r="13" spans="1:57" ht="16.5" customHeight="1">
      <c r="A13" s="152"/>
      <c r="B13" s="121" t="s">
        <v>29</v>
      </c>
      <c r="C13" s="122" t="s">
        <v>15</v>
      </c>
      <c r="D13" s="123" t="s">
        <v>86</v>
      </c>
      <c r="E13" s="15">
        <v>4</v>
      </c>
      <c r="F13" s="15"/>
      <c r="G13" s="15">
        <v>2</v>
      </c>
      <c r="H13" s="15">
        <v>2</v>
      </c>
      <c r="I13" s="15">
        <v>4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  <c r="R13" s="15"/>
      <c r="S13" s="15"/>
      <c r="T13" s="2"/>
      <c r="U13" s="2"/>
      <c r="V13" s="105">
        <f t="shared" si="0"/>
        <v>28</v>
      </c>
      <c r="W13" s="101"/>
      <c r="X13" s="7">
        <v>2</v>
      </c>
      <c r="Y13" s="15">
        <v>2</v>
      </c>
      <c r="Z13" s="15">
        <v>4</v>
      </c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>
        <v>2</v>
      </c>
      <c r="AH13" s="15">
        <v>2</v>
      </c>
      <c r="AI13" s="36"/>
      <c r="AJ13" s="15">
        <v>2</v>
      </c>
      <c r="AK13" s="15">
        <v>2</v>
      </c>
      <c r="AL13" s="15">
        <v>2</v>
      </c>
      <c r="AM13" s="15">
        <v>2</v>
      </c>
      <c r="AN13" s="15">
        <v>2</v>
      </c>
      <c r="AO13" s="15">
        <v>2</v>
      </c>
      <c r="AP13" s="15">
        <v>2</v>
      </c>
      <c r="AQ13" s="15">
        <v>2</v>
      </c>
      <c r="AR13" s="15"/>
      <c r="AS13" s="15"/>
      <c r="AT13" s="7"/>
      <c r="AU13" s="7"/>
      <c r="AV13" s="7"/>
      <c r="AW13" s="7"/>
      <c r="AX13" s="33">
        <f>SUM(X13:AW13)</f>
        <v>40</v>
      </c>
      <c r="AY13" s="36"/>
      <c r="AZ13" s="36"/>
      <c r="BA13" s="36"/>
      <c r="BB13" s="36"/>
      <c r="BC13" s="36"/>
      <c r="BD13" s="36"/>
      <c r="BE13" s="7"/>
    </row>
    <row r="14" spans="1:57" ht="15.75">
      <c r="A14" s="152"/>
      <c r="B14" s="121"/>
      <c r="C14" s="122"/>
      <c r="D14" s="124"/>
      <c r="E14" s="51"/>
      <c r="F14" s="51"/>
      <c r="G14" s="51">
        <v>1</v>
      </c>
      <c r="H14" s="51"/>
      <c r="I14" s="51">
        <v>1</v>
      </c>
      <c r="J14" s="51"/>
      <c r="K14" s="51">
        <v>1</v>
      </c>
      <c r="L14" s="51"/>
      <c r="M14" s="51">
        <v>2</v>
      </c>
      <c r="N14" s="51">
        <v>2</v>
      </c>
      <c r="O14" s="51">
        <v>2</v>
      </c>
      <c r="P14" s="51">
        <v>2</v>
      </c>
      <c r="Q14" s="51">
        <v>2</v>
      </c>
      <c r="R14" s="51"/>
      <c r="S14" s="51"/>
      <c r="T14" s="2"/>
      <c r="U14" s="2"/>
      <c r="V14" s="105">
        <f t="shared" si="0"/>
        <v>13</v>
      </c>
      <c r="W14" s="101"/>
      <c r="X14" s="22">
        <v>3</v>
      </c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36"/>
      <c r="AJ14" s="51"/>
      <c r="AK14" s="89"/>
      <c r="AL14" s="89"/>
      <c r="AM14" s="89"/>
      <c r="AN14" s="89"/>
      <c r="AO14" s="89"/>
      <c r="AP14" s="89"/>
      <c r="AQ14" s="89"/>
      <c r="AR14" s="89"/>
      <c r="AS14" s="89"/>
      <c r="AT14" s="22"/>
      <c r="AU14" s="22"/>
      <c r="AV14" s="22"/>
      <c r="AW14" s="7"/>
      <c r="AX14" s="36"/>
      <c r="AY14" s="36"/>
      <c r="AZ14" s="36"/>
      <c r="BA14" s="36"/>
      <c r="BB14" s="36"/>
      <c r="BC14" s="36"/>
      <c r="BD14" s="36"/>
      <c r="BE14" s="22"/>
    </row>
    <row r="15" spans="1:57" ht="15.75">
      <c r="A15" s="152"/>
      <c r="B15" s="121" t="s">
        <v>30</v>
      </c>
      <c r="C15" s="125" t="s">
        <v>17</v>
      </c>
      <c r="D15" s="123" t="s">
        <v>86</v>
      </c>
      <c r="E15" s="15">
        <v>4</v>
      </c>
      <c r="F15" s="15">
        <v>2</v>
      </c>
      <c r="G15" s="15">
        <v>2</v>
      </c>
      <c r="H15" s="15">
        <v>2</v>
      </c>
      <c r="I15" s="15"/>
      <c r="J15" s="15">
        <v>2</v>
      </c>
      <c r="K15" s="15">
        <v>2</v>
      </c>
      <c r="L15" s="15">
        <v>2</v>
      </c>
      <c r="M15" s="15"/>
      <c r="N15" s="15">
        <v>2</v>
      </c>
      <c r="O15" s="15">
        <v>2</v>
      </c>
      <c r="P15" s="15">
        <v>2</v>
      </c>
      <c r="Q15" s="15">
        <v>2</v>
      </c>
      <c r="R15" s="15">
        <v>2</v>
      </c>
      <c r="S15" s="15">
        <v>2</v>
      </c>
      <c r="T15" s="2"/>
      <c r="U15" s="2"/>
      <c r="V15" s="105">
        <f t="shared" si="0"/>
        <v>28</v>
      </c>
      <c r="W15" s="101"/>
      <c r="X15" s="7">
        <v>2</v>
      </c>
      <c r="Y15" s="7">
        <v>2</v>
      </c>
      <c r="Z15" s="7">
        <v>2</v>
      </c>
      <c r="AA15" s="7">
        <v>4</v>
      </c>
      <c r="AB15" s="7">
        <v>2</v>
      </c>
      <c r="AC15" s="7">
        <v>4</v>
      </c>
      <c r="AD15" s="7">
        <v>2</v>
      </c>
      <c r="AE15" s="7">
        <v>2</v>
      </c>
      <c r="AF15" s="7">
        <v>2</v>
      </c>
      <c r="AG15" s="7">
        <v>2</v>
      </c>
      <c r="AH15" s="7">
        <v>2</v>
      </c>
      <c r="AI15" s="36"/>
      <c r="AJ15" s="7">
        <v>2</v>
      </c>
      <c r="AK15" s="7">
        <v>2</v>
      </c>
      <c r="AL15" s="7">
        <v>2</v>
      </c>
      <c r="AM15" s="7">
        <v>2</v>
      </c>
      <c r="AN15" s="7">
        <v>2</v>
      </c>
      <c r="AO15" s="7">
        <v>2</v>
      </c>
      <c r="AP15" s="7">
        <v>2</v>
      </c>
      <c r="AQ15" s="7"/>
      <c r="AR15" s="7"/>
      <c r="AS15" s="7"/>
      <c r="AT15" s="7"/>
      <c r="AU15" s="7"/>
      <c r="AV15" s="7"/>
      <c r="AW15" s="7"/>
      <c r="AX15" s="33">
        <f>SUM(X15:AW15)</f>
        <v>40</v>
      </c>
      <c r="AY15" s="36"/>
      <c r="AZ15" s="36"/>
      <c r="BA15" s="36"/>
      <c r="BB15" s="36"/>
      <c r="BC15" s="36"/>
      <c r="BD15" s="36"/>
      <c r="BE15" s="7"/>
    </row>
    <row r="16" spans="1:57" ht="15.75" customHeight="1">
      <c r="A16" s="152"/>
      <c r="B16" s="121"/>
      <c r="C16" s="138"/>
      <c r="D16" s="124"/>
      <c r="E16" s="22">
        <v>4</v>
      </c>
      <c r="F16" s="51">
        <f>F15</f>
        <v>2</v>
      </c>
      <c r="G16" s="51">
        <f aca="true" t="shared" si="1" ref="G16:R16">G15</f>
        <v>2</v>
      </c>
      <c r="H16" s="51">
        <f t="shared" si="1"/>
        <v>2</v>
      </c>
      <c r="I16" s="51"/>
      <c r="J16" s="51">
        <f t="shared" si="1"/>
        <v>2</v>
      </c>
      <c r="K16" s="51">
        <f t="shared" si="1"/>
        <v>2</v>
      </c>
      <c r="L16" s="51">
        <f t="shared" si="1"/>
        <v>2</v>
      </c>
      <c r="M16" s="51"/>
      <c r="N16" s="51">
        <f t="shared" si="1"/>
        <v>2</v>
      </c>
      <c r="O16" s="51">
        <f t="shared" si="1"/>
        <v>2</v>
      </c>
      <c r="P16" s="51">
        <f t="shared" si="1"/>
        <v>2</v>
      </c>
      <c r="Q16" s="51">
        <f t="shared" si="1"/>
        <v>2</v>
      </c>
      <c r="R16" s="51">
        <f t="shared" si="1"/>
        <v>2</v>
      </c>
      <c r="S16" s="51">
        <v>2</v>
      </c>
      <c r="T16" s="2"/>
      <c r="U16" s="2"/>
      <c r="V16" s="105">
        <f t="shared" si="0"/>
        <v>28</v>
      </c>
      <c r="W16" s="101"/>
      <c r="X16" s="22">
        <v>2</v>
      </c>
      <c r="Y16" s="51">
        <f>Y15</f>
        <v>2</v>
      </c>
      <c r="Z16" s="51">
        <f aca="true" t="shared" si="2" ref="Z16:AH16">Z15</f>
        <v>2</v>
      </c>
      <c r="AA16" s="51">
        <f t="shared" si="2"/>
        <v>4</v>
      </c>
      <c r="AB16" s="51">
        <f t="shared" si="2"/>
        <v>2</v>
      </c>
      <c r="AC16" s="51">
        <f t="shared" si="2"/>
        <v>4</v>
      </c>
      <c r="AD16" s="51">
        <f t="shared" si="2"/>
        <v>2</v>
      </c>
      <c r="AE16" s="51">
        <f t="shared" si="2"/>
        <v>2</v>
      </c>
      <c r="AF16" s="51">
        <f t="shared" si="2"/>
        <v>2</v>
      </c>
      <c r="AG16" s="51">
        <f t="shared" si="2"/>
        <v>2</v>
      </c>
      <c r="AH16" s="51">
        <f t="shared" si="2"/>
        <v>2</v>
      </c>
      <c r="AI16" s="36"/>
      <c r="AJ16" s="51">
        <f>AJ15</f>
        <v>2</v>
      </c>
      <c r="AK16" s="89">
        <f>AK15</f>
        <v>2</v>
      </c>
      <c r="AL16" s="89">
        <f>AL15</f>
        <v>2</v>
      </c>
      <c r="AM16" s="89">
        <f>AM15</f>
        <v>2</v>
      </c>
      <c r="AN16" s="89">
        <f>AN15</f>
        <v>2</v>
      </c>
      <c r="AO16" s="89">
        <f>AO15</f>
        <v>2</v>
      </c>
      <c r="AP16" s="89">
        <f>AP15</f>
        <v>2</v>
      </c>
      <c r="AQ16" s="89"/>
      <c r="AR16" s="89"/>
      <c r="AS16" s="89"/>
      <c r="AT16" s="22"/>
      <c r="AU16" s="22"/>
      <c r="AV16" s="22"/>
      <c r="AW16" s="7"/>
      <c r="AX16" s="36"/>
      <c r="AY16" s="36"/>
      <c r="AZ16" s="36"/>
      <c r="BA16" s="36"/>
      <c r="BB16" s="36"/>
      <c r="BC16" s="36"/>
      <c r="BD16" s="36"/>
      <c r="BE16" s="22"/>
    </row>
    <row r="17" spans="1:57" ht="15.75" customHeight="1">
      <c r="A17" s="152"/>
      <c r="B17" s="134" t="s">
        <v>31</v>
      </c>
      <c r="C17" s="136" t="s">
        <v>32</v>
      </c>
      <c r="D17" s="51"/>
      <c r="E17" s="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"/>
      <c r="U17" s="2"/>
      <c r="V17" s="105"/>
      <c r="W17" s="101"/>
      <c r="X17" s="7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36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7"/>
      <c r="AU17" s="7"/>
      <c r="AV17" s="7"/>
      <c r="AW17" s="7"/>
      <c r="AX17" s="36"/>
      <c r="AY17" s="36"/>
      <c r="AZ17" s="36"/>
      <c r="BA17" s="36"/>
      <c r="BB17" s="36"/>
      <c r="BC17" s="36"/>
      <c r="BD17" s="36"/>
      <c r="BE17" s="7"/>
    </row>
    <row r="18" spans="1:57" ht="18" customHeight="1">
      <c r="A18" s="152"/>
      <c r="B18" s="134"/>
      <c r="C18" s="137"/>
      <c r="D18" s="51"/>
      <c r="E18" s="7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2"/>
      <c r="U18" s="2"/>
      <c r="V18" s="105"/>
      <c r="W18" s="101"/>
      <c r="X18" s="22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36"/>
      <c r="AJ18" s="51"/>
      <c r="AK18" s="89"/>
      <c r="AL18" s="89"/>
      <c r="AM18" s="89"/>
      <c r="AN18" s="89"/>
      <c r="AO18" s="89"/>
      <c r="AP18" s="89"/>
      <c r="AQ18" s="89"/>
      <c r="AR18" s="89"/>
      <c r="AS18" s="89"/>
      <c r="AT18" s="22"/>
      <c r="AU18" s="22"/>
      <c r="AV18" s="22"/>
      <c r="AW18" s="7"/>
      <c r="AX18" s="36"/>
      <c r="AY18" s="36"/>
      <c r="AZ18" s="36"/>
      <c r="BA18" s="36"/>
      <c r="BB18" s="36"/>
      <c r="BC18" s="36"/>
      <c r="BD18" s="36"/>
      <c r="BE18" s="22"/>
    </row>
    <row r="19" spans="1:57" ht="20.25" customHeight="1">
      <c r="A19" s="152"/>
      <c r="B19" s="121" t="s">
        <v>33</v>
      </c>
      <c r="C19" s="125" t="s">
        <v>18</v>
      </c>
      <c r="D19" s="123" t="s">
        <v>87</v>
      </c>
      <c r="E19" s="7">
        <v>6</v>
      </c>
      <c r="F19" s="15">
        <v>4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2</v>
      </c>
      <c r="P19" s="15">
        <v>4</v>
      </c>
      <c r="Q19" s="15">
        <v>2</v>
      </c>
      <c r="R19" s="15">
        <v>2</v>
      </c>
      <c r="S19" s="15">
        <v>4</v>
      </c>
      <c r="T19" s="2"/>
      <c r="U19" s="2"/>
      <c r="V19" s="105">
        <f t="shared" si="0"/>
        <v>40</v>
      </c>
      <c r="W19" s="101"/>
      <c r="X19" s="7"/>
      <c r="Y19" s="15"/>
      <c r="Z19" s="15"/>
      <c r="AA19" s="15"/>
      <c r="AB19" s="15"/>
      <c r="AC19" s="15"/>
      <c r="AD19" s="15"/>
      <c r="AE19" s="15"/>
      <c r="AF19" s="15"/>
      <c r="AG19" s="7"/>
      <c r="AH19" s="7"/>
      <c r="AI19" s="36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36"/>
      <c r="AY19" s="36"/>
      <c r="AZ19" s="36"/>
      <c r="BA19" s="36"/>
      <c r="BB19" s="36"/>
      <c r="BC19" s="36"/>
      <c r="BD19" s="36"/>
      <c r="BE19" s="7"/>
    </row>
    <row r="20" spans="1:57" ht="18" customHeight="1">
      <c r="A20" s="152"/>
      <c r="B20" s="121"/>
      <c r="C20" s="138"/>
      <c r="D20" s="124"/>
      <c r="E20" s="7">
        <v>2</v>
      </c>
      <c r="F20" s="51">
        <f aca="true" t="shared" si="3" ref="F20:R20">F19/2</f>
        <v>2</v>
      </c>
      <c r="G20" s="51">
        <f t="shared" si="3"/>
        <v>1</v>
      </c>
      <c r="H20" s="51">
        <f t="shared" si="3"/>
        <v>1</v>
      </c>
      <c r="I20" s="51">
        <f t="shared" si="3"/>
        <v>1</v>
      </c>
      <c r="J20" s="51">
        <f t="shared" si="3"/>
        <v>1</v>
      </c>
      <c r="K20" s="51">
        <f t="shared" si="3"/>
        <v>1</v>
      </c>
      <c r="L20" s="51">
        <f t="shared" si="3"/>
        <v>1</v>
      </c>
      <c r="M20" s="51">
        <f t="shared" si="3"/>
        <v>1</v>
      </c>
      <c r="N20" s="51">
        <f t="shared" si="3"/>
        <v>1</v>
      </c>
      <c r="O20" s="51">
        <f t="shared" si="3"/>
        <v>1</v>
      </c>
      <c r="P20" s="51">
        <f t="shared" si="3"/>
        <v>2</v>
      </c>
      <c r="Q20" s="51">
        <f t="shared" si="3"/>
        <v>1</v>
      </c>
      <c r="R20" s="51">
        <f t="shared" si="3"/>
        <v>1</v>
      </c>
      <c r="S20" s="51">
        <v>4</v>
      </c>
      <c r="T20" s="2"/>
      <c r="U20" s="2"/>
      <c r="V20" s="105">
        <f t="shared" si="0"/>
        <v>21</v>
      </c>
      <c r="W20" s="101"/>
      <c r="X20" s="22"/>
      <c r="Y20" s="51"/>
      <c r="Z20" s="51"/>
      <c r="AA20" s="51"/>
      <c r="AB20" s="51"/>
      <c r="AC20" s="51"/>
      <c r="AD20" s="51"/>
      <c r="AE20" s="51"/>
      <c r="AF20" s="51"/>
      <c r="AG20" s="22"/>
      <c r="AH20" s="22"/>
      <c r="AI20" s="36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7"/>
      <c r="AW20" s="7"/>
      <c r="AX20" s="36"/>
      <c r="AY20" s="36"/>
      <c r="AZ20" s="36"/>
      <c r="BA20" s="36"/>
      <c r="BB20" s="36"/>
      <c r="BC20" s="36"/>
      <c r="BD20" s="36"/>
      <c r="BE20" s="22"/>
    </row>
    <row r="21" spans="1:58" ht="18" customHeight="1">
      <c r="A21" s="152"/>
      <c r="B21" s="139" t="s">
        <v>41</v>
      </c>
      <c r="C21" s="141" t="s">
        <v>94</v>
      </c>
      <c r="D21" s="55" t="s">
        <v>82</v>
      </c>
      <c r="E21" s="7">
        <v>2</v>
      </c>
      <c r="F21" s="15">
        <v>4</v>
      </c>
      <c r="G21" s="15">
        <v>4</v>
      </c>
      <c r="H21" s="15">
        <v>4</v>
      </c>
      <c r="I21" s="15">
        <v>4</v>
      </c>
      <c r="J21" s="15">
        <v>4</v>
      </c>
      <c r="K21" s="15">
        <v>4</v>
      </c>
      <c r="L21" s="15">
        <v>4</v>
      </c>
      <c r="M21" s="15">
        <v>4</v>
      </c>
      <c r="N21" s="15">
        <v>4</v>
      </c>
      <c r="O21" s="15">
        <v>4</v>
      </c>
      <c r="P21" s="15">
        <v>4</v>
      </c>
      <c r="Q21" s="15">
        <v>4</v>
      </c>
      <c r="R21" s="15">
        <v>4</v>
      </c>
      <c r="S21" s="15">
        <v>6</v>
      </c>
      <c r="T21" s="2"/>
      <c r="U21" s="2"/>
      <c r="V21" s="105">
        <f t="shared" si="0"/>
        <v>60</v>
      </c>
      <c r="W21" s="101"/>
      <c r="X21" s="7"/>
      <c r="Y21" s="15"/>
      <c r="Z21" s="15"/>
      <c r="AA21" s="15"/>
      <c r="AB21" s="15"/>
      <c r="AC21" s="15"/>
      <c r="AD21" s="15"/>
      <c r="AE21" s="15"/>
      <c r="AF21" s="15"/>
      <c r="AG21" s="7"/>
      <c r="AH21" s="7"/>
      <c r="AI21" s="3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36"/>
      <c r="AY21" s="36"/>
      <c r="AZ21" s="36"/>
      <c r="BA21" s="36"/>
      <c r="BB21" s="36"/>
      <c r="BC21" s="36"/>
      <c r="BD21" s="36"/>
      <c r="BE21" s="7"/>
      <c r="BF21" s="37"/>
    </row>
    <row r="22" spans="1:57" ht="18" customHeight="1">
      <c r="A22" s="152"/>
      <c r="B22" s="140"/>
      <c r="C22" s="142"/>
      <c r="D22" s="55"/>
      <c r="E22" s="7">
        <v>1</v>
      </c>
      <c r="F22" s="51">
        <f aca="true" t="shared" si="4" ref="F22:R22">F21/2</f>
        <v>2</v>
      </c>
      <c r="G22" s="51">
        <f t="shared" si="4"/>
        <v>2</v>
      </c>
      <c r="H22" s="51">
        <f t="shared" si="4"/>
        <v>2</v>
      </c>
      <c r="I22" s="51">
        <f t="shared" si="4"/>
        <v>2</v>
      </c>
      <c r="J22" s="51">
        <f t="shared" si="4"/>
        <v>2</v>
      </c>
      <c r="K22" s="51">
        <f t="shared" si="4"/>
        <v>2</v>
      </c>
      <c r="L22" s="51">
        <f t="shared" si="4"/>
        <v>2</v>
      </c>
      <c r="M22" s="51">
        <f t="shared" si="4"/>
        <v>2</v>
      </c>
      <c r="N22" s="51">
        <f t="shared" si="4"/>
        <v>2</v>
      </c>
      <c r="O22" s="51">
        <f t="shared" si="4"/>
        <v>2</v>
      </c>
      <c r="P22" s="51">
        <f t="shared" si="4"/>
        <v>2</v>
      </c>
      <c r="Q22" s="51">
        <f t="shared" si="4"/>
        <v>2</v>
      </c>
      <c r="R22" s="51">
        <f t="shared" si="4"/>
        <v>2</v>
      </c>
      <c r="S22" s="51">
        <v>3</v>
      </c>
      <c r="T22" s="2"/>
      <c r="U22" s="2"/>
      <c r="V22" s="105">
        <f t="shared" si="0"/>
        <v>30</v>
      </c>
      <c r="W22" s="101"/>
      <c r="X22" s="22"/>
      <c r="Y22" s="51"/>
      <c r="Z22" s="51"/>
      <c r="AA22" s="51"/>
      <c r="AB22" s="51"/>
      <c r="AC22" s="51"/>
      <c r="AD22" s="51"/>
      <c r="AE22" s="51"/>
      <c r="AF22" s="51"/>
      <c r="AG22" s="22"/>
      <c r="AH22" s="22"/>
      <c r="AI22" s="36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7"/>
      <c r="AW22" s="7"/>
      <c r="AX22" s="36"/>
      <c r="AY22" s="36"/>
      <c r="AZ22" s="36"/>
      <c r="BA22" s="36"/>
      <c r="BB22" s="36"/>
      <c r="BC22" s="36"/>
      <c r="BD22" s="36"/>
      <c r="BE22" s="22"/>
    </row>
    <row r="23" spans="1:57" ht="21" customHeight="1">
      <c r="A23" s="152"/>
      <c r="B23" s="134" t="s">
        <v>23</v>
      </c>
      <c r="C23" s="136" t="s">
        <v>34</v>
      </c>
      <c r="D23" s="51"/>
      <c r="E23" s="7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51"/>
      <c r="T23" s="2"/>
      <c r="U23" s="2"/>
      <c r="V23" s="105"/>
      <c r="W23" s="101"/>
      <c r="X23" s="7"/>
      <c r="Y23" s="15"/>
      <c r="Z23" s="15"/>
      <c r="AA23" s="15"/>
      <c r="AB23" s="15"/>
      <c r="AC23" s="15"/>
      <c r="AD23" s="15"/>
      <c r="AE23" s="15"/>
      <c r="AF23" s="15"/>
      <c r="AG23" s="7"/>
      <c r="AH23" s="7"/>
      <c r="AI23" s="36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36"/>
      <c r="AY23" s="36"/>
      <c r="AZ23" s="36"/>
      <c r="BA23" s="36"/>
      <c r="BB23" s="36"/>
      <c r="BC23" s="36"/>
      <c r="BD23" s="36"/>
      <c r="BE23" s="7"/>
    </row>
    <row r="24" spans="1:57" ht="18.75" customHeight="1">
      <c r="A24" s="152"/>
      <c r="B24" s="134"/>
      <c r="C24" s="137"/>
      <c r="D24" s="51"/>
      <c r="E24" s="7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2"/>
      <c r="U24" s="2"/>
      <c r="V24" s="105"/>
      <c r="W24" s="101"/>
      <c r="X24" s="22"/>
      <c r="Y24" s="51"/>
      <c r="Z24" s="51"/>
      <c r="AA24" s="51"/>
      <c r="AB24" s="51"/>
      <c r="AC24" s="51"/>
      <c r="AD24" s="51"/>
      <c r="AE24" s="51"/>
      <c r="AF24" s="51"/>
      <c r="AG24" s="22"/>
      <c r="AH24" s="22"/>
      <c r="AI24" s="36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7"/>
      <c r="AW24" s="7"/>
      <c r="AX24" s="36"/>
      <c r="AY24" s="36"/>
      <c r="AZ24" s="36"/>
      <c r="BA24" s="36"/>
      <c r="BB24" s="36"/>
      <c r="BC24" s="36"/>
      <c r="BD24" s="36"/>
      <c r="BE24" s="22"/>
    </row>
    <row r="25" spans="1:57" ht="21.75" customHeight="1">
      <c r="A25" s="152"/>
      <c r="B25" s="126" t="s">
        <v>35</v>
      </c>
      <c r="C25" s="128" t="s">
        <v>46</v>
      </c>
      <c r="D25" s="123" t="s">
        <v>100</v>
      </c>
      <c r="E25" s="7">
        <v>6</v>
      </c>
      <c r="F25" s="15">
        <v>6</v>
      </c>
      <c r="G25" s="15">
        <v>6</v>
      </c>
      <c r="H25" s="15">
        <v>2</v>
      </c>
      <c r="I25" s="15">
        <v>6</v>
      </c>
      <c r="J25" s="15">
        <v>4</v>
      </c>
      <c r="K25" s="15">
        <v>6</v>
      </c>
      <c r="L25" s="15">
        <v>4</v>
      </c>
      <c r="M25" s="15">
        <v>6</v>
      </c>
      <c r="N25" s="15">
        <v>4</v>
      </c>
      <c r="O25" s="15">
        <v>4</v>
      </c>
      <c r="P25" s="15">
        <v>2</v>
      </c>
      <c r="Q25" s="15">
        <v>4</v>
      </c>
      <c r="R25" s="15">
        <v>4</v>
      </c>
      <c r="S25" s="15">
        <v>8</v>
      </c>
      <c r="T25" s="2"/>
      <c r="U25" s="2"/>
      <c r="V25" s="105">
        <f t="shared" si="0"/>
        <v>72</v>
      </c>
      <c r="W25" s="101"/>
      <c r="X25" s="7"/>
      <c r="Y25" s="15"/>
      <c r="Z25" s="15"/>
      <c r="AA25" s="15"/>
      <c r="AB25" s="15"/>
      <c r="AC25" s="15"/>
      <c r="AD25" s="15"/>
      <c r="AE25" s="15"/>
      <c r="AF25" s="15"/>
      <c r="AG25" s="7"/>
      <c r="AH25" s="7"/>
      <c r="AI25" s="36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36"/>
      <c r="AY25" s="36"/>
      <c r="AZ25" s="36"/>
      <c r="BA25" s="36"/>
      <c r="BB25" s="36"/>
      <c r="BC25" s="36"/>
      <c r="BD25" s="36"/>
      <c r="BE25" s="7"/>
    </row>
    <row r="26" spans="1:57" ht="18.75" customHeight="1">
      <c r="A26" s="152"/>
      <c r="B26" s="127"/>
      <c r="C26" s="129"/>
      <c r="D26" s="124"/>
      <c r="E26" s="22">
        <v>3</v>
      </c>
      <c r="F26" s="89">
        <f aca="true" t="shared" si="5" ref="F26:R26">F25/2</f>
        <v>3</v>
      </c>
      <c r="G26" s="51">
        <f t="shared" si="5"/>
        <v>3</v>
      </c>
      <c r="H26" s="51">
        <f t="shared" si="5"/>
        <v>1</v>
      </c>
      <c r="I26" s="51">
        <f t="shared" si="5"/>
        <v>3</v>
      </c>
      <c r="J26" s="51">
        <f t="shared" si="5"/>
        <v>2</v>
      </c>
      <c r="K26" s="51">
        <f t="shared" si="5"/>
        <v>3</v>
      </c>
      <c r="L26" s="51">
        <f t="shared" si="5"/>
        <v>2</v>
      </c>
      <c r="M26" s="51">
        <f t="shared" si="5"/>
        <v>3</v>
      </c>
      <c r="N26" s="51">
        <f t="shared" si="5"/>
        <v>2</v>
      </c>
      <c r="O26" s="51">
        <f t="shared" si="5"/>
        <v>2</v>
      </c>
      <c r="P26" s="51">
        <f t="shared" si="5"/>
        <v>1</v>
      </c>
      <c r="Q26" s="51">
        <f t="shared" si="5"/>
        <v>2</v>
      </c>
      <c r="R26" s="51">
        <f t="shared" si="5"/>
        <v>2</v>
      </c>
      <c r="S26" s="51">
        <v>4</v>
      </c>
      <c r="T26" s="2"/>
      <c r="U26" s="2"/>
      <c r="V26" s="105">
        <f t="shared" si="0"/>
        <v>36</v>
      </c>
      <c r="W26" s="101"/>
      <c r="X26" s="7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36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7"/>
      <c r="AU26" s="7"/>
      <c r="AV26" s="7"/>
      <c r="AW26" s="7"/>
      <c r="AX26" s="36"/>
      <c r="AY26" s="36"/>
      <c r="AZ26" s="36"/>
      <c r="BA26" s="36"/>
      <c r="BB26" s="36"/>
      <c r="BC26" s="36"/>
      <c r="BD26" s="36"/>
      <c r="BE26" s="7"/>
    </row>
    <row r="27" spans="1:57" ht="20.25" customHeight="1">
      <c r="A27" s="152"/>
      <c r="B27" s="126" t="s">
        <v>36</v>
      </c>
      <c r="C27" s="132" t="s">
        <v>47</v>
      </c>
      <c r="D27" s="123" t="s">
        <v>112</v>
      </c>
      <c r="E27" s="7">
        <v>6</v>
      </c>
      <c r="F27" s="15">
        <v>2</v>
      </c>
      <c r="G27" s="15">
        <v>2</v>
      </c>
      <c r="H27" s="15">
        <v>6</v>
      </c>
      <c r="I27" s="15">
        <v>2</v>
      </c>
      <c r="J27" s="15">
        <v>2</v>
      </c>
      <c r="K27" s="15">
        <v>2</v>
      </c>
      <c r="L27" s="15">
        <v>2</v>
      </c>
      <c r="M27" s="15">
        <v>2</v>
      </c>
      <c r="N27" s="15">
        <v>2</v>
      </c>
      <c r="O27" s="15">
        <v>2</v>
      </c>
      <c r="P27" s="15">
        <v>2</v>
      </c>
      <c r="Q27" s="15">
        <v>2</v>
      </c>
      <c r="R27" s="15">
        <v>2</v>
      </c>
      <c r="S27" s="15"/>
      <c r="T27" s="2"/>
      <c r="U27" s="2"/>
      <c r="V27" s="105">
        <f t="shared" si="0"/>
        <v>36</v>
      </c>
      <c r="W27" s="101"/>
      <c r="X27" s="7">
        <v>4</v>
      </c>
      <c r="Y27" s="15">
        <v>4</v>
      </c>
      <c r="Z27" s="15">
        <v>4</v>
      </c>
      <c r="AA27" s="15">
        <v>4</v>
      </c>
      <c r="AB27" s="15">
        <v>4</v>
      </c>
      <c r="AC27" s="15">
        <v>2</v>
      </c>
      <c r="AD27" s="15">
        <v>2</v>
      </c>
      <c r="AE27" s="15">
        <v>2</v>
      </c>
      <c r="AF27" s="15">
        <v>2</v>
      </c>
      <c r="AG27" s="15">
        <v>2</v>
      </c>
      <c r="AH27" s="15">
        <v>2</v>
      </c>
      <c r="AI27" s="36"/>
      <c r="AJ27" s="15">
        <v>2</v>
      </c>
      <c r="AK27" s="15">
        <v>2</v>
      </c>
      <c r="AL27" s="15">
        <v>2</v>
      </c>
      <c r="AM27" s="15">
        <v>2</v>
      </c>
      <c r="AN27" s="15">
        <v>2</v>
      </c>
      <c r="AO27" s="15">
        <v>2</v>
      </c>
      <c r="AP27" s="15">
        <v>2</v>
      </c>
      <c r="AQ27" s="15">
        <v>2</v>
      </c>
      <c r="AR27" s="15"/>
      <c r="AS27" s="10" t="s">
        <v>25</v>
      </c>
      <c r="AU27" s="7"/>
      <c r="AV27" s="7"/>
      <c r="AW27" s="7"/>
      <c r="AX27" s="33">
        <f>SUM(X27:AS27)</f>
        <v>48</v>
      </c>
      <c r="AY27" s="36"/>
      <c r="AZ27" s="36"/>
      <c r="BA27" s="36"/>
      <c r="BB27" s="36"/>
      <c r="BC27" s="36"/>
      <c r="BD27" s="36"/>
      <c r="BE27" s="7"/>
    </row>
    <row r="28" spans="1:57" ht="18" customHeight="1">
      <c r="A28" s="152"/>
      <c r="B28" s="127"/>
      <c r="C28" s="133"/>
      <c r="D28" s="124"/>
      <c r="E28" s="51">
        <v>3</v>
      </c>
      <c r="F28" s="51">
        <f aca="true" t="shared" si="6" ref="F28:R28">F27/2</f>
        <v>1</v>
      </c>
      <c r="G28" s="51">
        <f t="shared" si="6"/>
        <v>1</v>
      </c>
      <c r="H28" s="89">
        <f t="shared" si="6"/>
        <v>3</v>
      </c>
      <c r="I28" s="51">
        <f t="shared" si="6"/>
        <v>1</v>
      </c>
      <c r="J28" s="51">
        <f t="shared" si="6"/>
        <v>1</v>
      </c>
      <c r="K28" s="51">
        <f t="shared" si="6"/>
        <v>1</v>
      </c>
      <c r="L28" s="51">
        <f t="shared" si="6"/>
        <v>1</v>
      </c>
      <c r="M28" s="51">
        <f t="shared" si="6"/>
        <v>1</v>
      </c>
      <c r="N28" s="51">
        <f t="shared" si="6"/>
        <v>1</v>
      </c>
      <c r="O28" s="51">
        <f t="shared" si="6"/>
        <v>1</v>
      </c>
      <c r="P28" s="51">
        <f t="shared" si="6"/>
        <v>1</v>
      </c>
      <c r="Q28" s="51">
        <f t="shared" si="6"/>
        <v>1</v>
      </c>
      <c r="R28" s="51">
        <f t="shared" si="6"/>
        <v>1</v>
      </c>
      <c r="S28" s="51"/>
      <c r="T28" s="2"/>
      <c r="U28" s="2"/>
      <c r="V28" s="105">
        <f t="shared" si="0"/>
        <v>18</v>
      </c>
      <c r="W28" s="101"/>
      <c r="X28" s="22">
        <f>X27/2</f>
        <v>2</v>
      </c>
      <c r="Y28" s="22">
        <f aca="true" t="shared" si="7" ref="Y28:AH28">Y27/2</f>
        <v>2</v>
      </c>
      <c r="Z28" s="22">
        <f t="shared" si="7"/>
        <v>2</v>
      </c>
      <c r="AA28" s="22">
        <f t="shared" si="7"/>
        <v>2</v>
      </c>
      <c r="AB28" s="22">
        <f t="shared" si="7"/>
        <v>2</v>
      </c>
      <c r="AC28" s="22">
        <f t="shared" si="7"/>
        <v>1</v>
      </c>
      <c r="AD28" s="22">
        <f t="shared" si="7"/>
        <v>1</v>
      </c>
      <c r="AE28" s="22">
        <f t="shared" si="7"/>
        <v>1</v>
      </c>
      <c r="AF28" s="22">
        <f t="shared" si="7"/>
        <v>1</v>
      </c>
      <c r="AG28" s="22">
        <f t="shared" si="7"/>
        <v>1</v>
      </c>
      <c r="AH28" s="22">
        <f t="shared" si="7"/>
        <v>1</v>
      </c>
      <c r="AI28" s="36"/>
      <c r="AJ28" s="22">
        <f>AJ27/2</f>
        <v>1</v>
      </c>
      <c r="AK28" s="22">
        <f>AK27/2</f>
        <v>1</v>
      </c>
      <c r="AL28" s="22">
        <f>AL27/2</f>
        <v>1</v>
      </c>
      <c r="AM28" s="22">
        <f>AM27/2</f>
        <v>1</v>
      </c>
      <c r="AN28" s="22">
        <f>AN27/2</f>
        <v>1</v>
      </c>
      <c r="AO28" s="22">
        <f>AP27/2</f>
        <v>1</v>
      </c>
      <c r="AP28" s="22">
        <f>AQ27/2</f>
        <v>1</v>
      </c>
      <c r="AQ28" s="22">
        <f>AR27/2</f>
        <v>0</v>
      </c>
      <c r="AR28" s="77"/>
      <c r="AS28" s="15"/>
      <c r="AT28" s="7"/>
      <c r="AU28" s="7"/>
      <c r="AV28" s="7"/>
      <c r="AW28" s="7"/>
      <c r="AX28" s="36"/>
      <c r="AY28" s="36"/>
      <c r="AZ28" s="36"/>
      <c r="BA28" s="36"/>
      <c r="BB28" s="36"/>
      <c r="BC28" s="36"/>
      <c r="BD28" s="36"/>
      <c r="BE28" s="7"/>
    </row>
    <row r="29" spans="1:57" ht="16.5" customHeight="1">
      <c r="A29" s="152"/>
      <c r="B29" s="126" t="s">
        <v>37</v>
      </c>
      <c r="C29" s="128" t="s">
        <v>48</v>
      </c>
      <c r="D29" s="123" t="s">
        <v>88</v>
      </c>
      <c r="E29" s="7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"/>
      <c r="U29" s="2"/>
      <c r="V29" s="105"/>
      <c r="W29" s="101"/>
      <c r="X29" s="7">
        <v>6</v>
      </c>
      <c r="Y29" s="15">
        <v>4</v>
      </c>
      <c r="Z29" s="15">
        <v>2</v>
      </c>
      <c r="AA29" s="15">
        <v>4</v>
      </c>
      <c r="AB29" s="15">
        <v>2</v>
      </c>
      <c r="AC29" s="15">
        <v>4</v>
      </c>
      <c r="AD29" s="15">
        <v>4</v>
      </c>
      <c r="AE29" s="15">
        <v>4</v>
      </c>
      <c r="AF29" s="15">
        <v>2</v>
      </c>
      <c r="AG29" s="15">
        <v>4</v>
      </c>
      <c r="AH29" s="15">
        <v>4</v>
      </c>
      <c r="AI29" s="36"/>
      <c r="AJ29" s="15">
        <v>4</v>
      </c>
      <c r="AK29" s="15">
        <v>4</v>
      </c>
      <c r="AL29" s="15">
        <v>4</v>
      </c>
      <c r="AM29" s="15">
        <v>4</v>
      </c>
      <c r="AN29" s="15">
        <v>2</v>
      </c>
      <c r="AO29" s="15">
        <v>2</v>
      </c>
      <c r="AP29" s="15">
        <v>2</v>
      </c>
      <c r="AQ29" s="15">
        <v>2</v>
      </c>
      <c r="AR29" s="7">
        <v>6</v>
      </c>
      <c r="AS29" s="7"/>
      <c r="AT29" s="7"/>
      <c r="AU29" s="7"/>
      <c r="AV29" s="7"/>
      <c r="AW29" s="7"/>
      <c r="AX29" s="33">
        <f>SUM(X29:AT29)</f>
        <v>70</v>
      </c>
      <c r="AY29" s="36"/>
      <c r="AZ29" s="36"/>
      <c r="BA29" s="36"/>
      <c r="BB29" s="36"/>
      <c r="BC29" s="36"/>
      <c r="BD29" s="36"/>
      <c r="BE29" s="7"/>
    </row>
    <row r="30" spans="1:57" ht="15.75" customHeight="1">
      <c r="A30" s="152"/>
      <c r="B30" s="127"/>
      <c r="C30" s="129"/>
      <c r="D30" s="124"/>
      <c r="E30" s="7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2"/>
      <c r="U30" s="2"/>
      <c r="V30" s="105"/>
      <c r="W30" s="101"/>
      <c r="X30" s="22">
        <v>3</v>
      </c>
      <c r="Y30" s="22">
        <f aca="true" t="shared" si="8" ref="Y30:AH30">Y29/2</f>
        <v>2</v>
      </c>
      <c r="Z30" s="22">
        <f t="shared" si="8"/>
        <v>1</v>
      </c>
      <c r="AA30" s="22">
        <f t="shared" si="8"/>
        <v>2</v>
      </c>
      <c r="AB30" s="22">
        <f t="shared" si="8"/>
        <v>1</v>
      </c>
      <c r="AC30" s="22">
        <f t="shared" si="8"/>
        <v>2</v>
      </c>
      <c r="AD30" s="22">
        <f t="shared" si="8"/>
        <v>2</v>
      </c>
      <c r="AE30" s="22">
        <f t="shared" si="8"/>
        <v>2</v>
      </c>
      <c r="AF30" s="22">
        <f t="shared" si="8"/>
        <v>1</v>
      </c>
      <c r="AG30" s="22">
        <f t="shared" si="8"/>
        <v>2</v>
      </c>
      <c r="AH30" s="22">
        <f t="shared" si="8"/>
        <v>2</v>
      </c>
      <c r="AI30" s="36"/>
      <c r="AJ30" s="22">
        <f>AJ29/2</f>
        <v>2</v>
      </c>
      <c r="AK30" s="22">
        <f>AK29/2</f>
        <v>2</v>
      </c>
      <c r="AL30" s="22">
        <f>AL29/2</f>
        <v>2</v>
      </c>
      <c r="AM30" s="22">
        <f>AM29/2</f>
        <v>2</v>
      </c>
      <c r="AN30" s="22">
        <f>AN29/2</f>
        <v>1</v>
      </c>
      <c r="AO30" s="22">
        <f>AO29/2</f>
        <v>1</v>
      </c>
      <c r="AP30" s="22">
        <f>AP29/2</f>
        <v>1</v>
      </c>
      <c r="AQ30" s="22">
        <f>AQ29/2</f>
        <v>1</v>
      </c>
      <c r="AR30" s="22">
        <f>AR29/2</f>
        <v>3</v>
      </c>
      <c r="AS30" s="89"/>
      <c r="AT30" s="22"/>
      <c r="AU30" s="22"/>
      <c r="AV30" s="22"/>
      <c r="AW30" s="7"/>
      <c r="AX30" s="36"/>
      <c r="AY30" s="36"/>
      <c r="AZ30" s="36"/>
      <c r="BA30" s="36"/>
      <c r="BB30" s="36"/>
      <c r="BC30" s="36"/>
      <c r="BD30" s="36"/>
      <c r="BE30" s="22"/>
    </row>
    <row r="31" spans="1:57" ht="15.75">
      <c r="A31" s="152"/>
      <c r="B31" s="126" t="s">
        <v>101</v>
      </c>
      <c r="C31" s="128" t="s">
        <v>49</v>
      </c>
      <c r="D31" s="123" t="s">
        <v>113</v>
      </c>
      <c r="E31" s="7"/>
      <c r="F31" s="51"/>
      <c r="G31" s="51"/>
      <c r="H31" s="16"/>
      <c r="I31" s="51"/>
      <c r="J31" s="51"/>
      <c r="K31" s="17"/>
      <c r="L31" s="17"/>
      <c r="M31" s="17"/>
      <c r="N31" s="51"/>
      <c r="O31" s="51"/>
      <c r="P31" s="51"/>
      <c r="Q31" s="51"/>
      <c r="R31" s="51"/>
      <c r="S31" s="51"/>
      <c r="T31" s="2"/>
      <c r="U31" s="2"/>
      <c r="V31" s="105"/>
      <c r="W31" s="101"/>
      <c r="X31" s="7">
        <v>8</v>
      </c>
      <c r="Y31" s="7">
        <v>2</v>
      </c>
      <c r="Z31" s="7">
        <v>2</v>
      </c>
      <c r="AA31" s="7">
        <v>2</v>
      </c>
      <c r="AB31" s="7">
        <v>4</v>
      </c>
      <c r="AC31" s="7">
        <v>2</v>
      </c>
      <c r="AD31" s="7">
        <v>2</v>
      </c>
      <c r="AE31" s="7">
        <v>2</v>
      </c>
      <c r="AF31" s="7">
        <v>2</v>
      </c>
      <c r="AG31" s="7">
        <v>2</v>
      </c>
      <c r="AH31" s="7">
        <v>2</v>
      </c>
      <c r="AI31" s="36"/>
      <c r="AJ31" s="7">
        <v>2</v>
      </c>
      <c r="AK31" s="7">
        <v>2</v>
      </c>
      <c r="AL31" s="7">
        <v>2</v>
      </c>
      <c r="AM31" s="7">
        <v>4</v>
      </c>
      <c r="AN31" s="7">
        <v>4</v>
      </c>
      <c r="AO31" s="7">
        <v>4</v>
      </c>
      <c r="AP31" s="23">
        <v>4</v>
      </c>
      <c r="AQ31" s="15">
        <v>4</v>
      </c>
      <c r="AR31" s="7">
        <v>8</v>
      </c>
      <c r="AS31" s="7"/>
      <c r="AT31" s="7"/>
      <c r="AU31" s="7"/>
      <c r="AV31" s="7"/>
      <c r="AW31" s="7"/>
      <c r="AX31" s="33">
        <f>SUM(X31:AT31)</f>
        <v>64</v>
      </c>
      <c r="AY31" s="36"/>
      <c r="AZ31" s="36"/>
      <c r="BA31" s="36"/>
      <c r="BB31" s="36"/>
      <c r="BC31" s="36"/>
      <c r="BD31" s="36"/>
      <c r="BE31" s="7"/>
    </row>
    <row r="32" spans="1:57" ht="15.75">
      <c r="A32" s="152"/>
      <c r="B32" s="127"/>
      <c r="C32" s="129"/>
      <c r="D32" s="124"/>
      <c r="E32" s="7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2"/>
      <c r="U32" s="2"/>
      <c r="V32" s="105"/>
      <c r="W32" s="101"/>
      <c r="X32" s="22">
        <v>4</v>
      </c>
      <c r="Y32" s="22">
        <f aca="true" t="shared" si="9" ref="Y32:AH32">Y31/2</f>
        <v>1</v>
      </c>
      <c r="Z32" s="22">
        <f t="shared" si="9"/>
        <v>1</v>
      </c>
      <c r="AA32" s="22">
        <f t="shared" si="9"/>
        <v>1</v>
      </c>
      <c r="AB32" s="22">
        <f t="shared" si="9"/>
        <v>2</v>
      </c>
      <c r="AC32" s="22">
        <f t="shared" si="9"/>
        <v>1</v>
      </c>
      <c r="AD32" s="22">
        <f t="shared" si="9"/>
        <v>1</v>
      </c>
      <c r="AE32" s="22">
        <f t="shared" si="9"/>
        <v>1</v>
      </c>
      <c r="AF32" s="22">
        <f t="shared" si="9"/>
        <v>1</v>
      </c>
      <c r="AG32" s="22">
        <f t="shared" si="9"/>
        <v>1</v>
      </c>
      <c r="AH32" s="22">
        <f t="shared" si="9"/>
        <v>1</v>
      </c>
      <c r="AI32" s="36"/>
      <c r="AJ32" s="22">
        <f>AJ31/2</f>
        <v>1</v>
      </c>
      <c r="AK32" s="22">
        <f>AK31/2</f>
        <v>1</v>
      </c>
      <c r="AL32" s="22">
        <f>AL31/2</f>
        <v>1</v>
      </c>
      <c r="AM32" s="22">
        <f>AM31/2</f>
        <v>2</v>
      </c>
      <c r="AN32" s="22">
        <f>AN31/2</f>
        <v>2</v>
      </c>
      <c r="AO32" s="22">
        <f>AO31/2</f>
        <v>2</v>
      </c>
      <c r="AP32" s="22">
        <f>AP31/2</f>
        <v>2</v>
      </c>
      <c r="AQ32" s="22">
        <f>AQ31/2</f>
        <v>2</v>
      </c>
      <c r="AR32" s="22">
        <f>AR31/2</f>
        <v>4</v>
      </c>
      <c r="AS32" s="22"/>
      <c r="AT32" s="22"/>
      <c r="AU32" s="22"/>
      <c r="AV32" s="22"/>
      <c r="AW32" s="7"/>
      <c r="AX32" s="36"/>
      <c r="AY32" s="36"/>
      <c r="AZ32" s="36"/>
      <c r="BA32" s="36"/>
      <c r="BB32" s="36"/>
      <c r="BC32" s="36"/>
      <c r="BD32" s="36"/>
      <c r="BE32" s="22"/>
    </row>
    <row r="33" spans="1:57" ht="15.75">
      <c r="A33" s="152"/>
      <c r="B33" s="126" t="s">
        <v>44</v>
      </c>
      <c r="C33" s="132" t="s">
        <v>43</v>
      </c>
      <c r="D33" s="123" t="s">
        <v>82</v>
      </c>
      <c r="E33" s="7">
        <v>4</v>
      </c>
      <c r="F33" s="15">
        <v>4</v>
      </c>
      <c r="G33" s="15">
        <v>4</v>
      </c>
      <c r="H33" s="15">
        <v>4</v>
      </c>
      <c r="I33" s="15">
        <v>4</v>
      </c>
      <c r="J33" s="15">
        <v>4</v>
      </c>
      <c r="K33" s="15">
        <v>4</v>
      </c>
      <c r="L33" s="15">
        <v>4</v>
      </c>
      <c r="M33" s="15">
        <v>4</v>
      </c>
      <c r="N33" s="15">
        <v>2</v>
      </c>
      <c r="O33" s="15">
        <v>2</v>
      </c>
      <c r="P33" s="15">
        <v>2</v>
      </c>
      <c r="Q33" s="15">
        <v>4</v>
      </c>
      <c r="R33" s="15">
        <v>6</v>
      </c>
      <c r="S33" s="7">
        <v>8</v>
      </c>
      <c r="T33" s="2"/>
      <c r="U33" s="2"/>
      <c r="V33" s="105">
        <f t="shared" si="0"/>
        <v>60</v>
      </c>
      <c r="W33" s="101"/>
      <c r="X33" s="22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36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7"/>
      <c r="AU33" s="7"/>
      <c r="AV33" s="7"/>
      <c r="AW33" s="7"/>
      <c r="AX33" s="36"/>
      <c r="AY33" s="36"/>
      <c r="AZ33" s="36"/>
      <c r="BA33" s="36"/>
      <c r="BB33" s="36"/>
      <c r="BC33" s="36"/>
      <c r="BD33" s="36"/>
      <c r="BE33" s="7"/>
    </row>
    <row r="34" spans="1:58" s="37" customFormat="1" ht="15.75">
      <c r="A34" s="152"/>
      <c r="B34" s="127"/>
      <c r="C34" s="133"/>
      <c r="D34" s="124"/>
      <c r="E34" s="22">
        <v>2</v>
      </c>
      <c r="F34" s="51">
        <f>F33/2</f>
        <v>2</v>
      </c>
      <c r="G34" s="51">
        <f aca="true" t="shared" si="10" ref="G34:S34">G33/2</f>
        <v>2</v>
      </c>
      <c r="H34" s="51">
        <f t="shared" si="10"/>
        <v>2</v>
      </c>
      <c r="I34" s="51">
        <f t="shared" si="10"/>
        <v>2</v>
      </c>
      <c r="J34" s="51">
        <f t="shared" si="10"/>
        <v>2</v>
      </c>
      <c r="K34" s="51">
        <f t="shared" si="10"/>
        <v>2</v>
      </c>
      <c r="L34" s="51">
        <f t="shared" si="10"/>
        <v>2</v>
      </c>
      <c r="M34" s="51">
        <f t="shared" si="10"/>
        <v>2</v>
      </c>
      <c r="N34" s="51">
        <f t="shared" si="10"/>
        <v>1</v>
      </c>
      <c r="O34" s="51">
        <f t="shared" si="10"/>
        <v>1</v>
      </c>
      <c r="P34" s="51">
        <f t="shared" si="10"/>
        <v>1</v>
      </c>
      <c r="Q34" s="51">
        <f t="shared" si="10"/>
        <v>2</v>
      </c>
      <c r="R34" s="51">
        <f t="shared" si="10"/>
        <v>3</v>
      </c>
      <c r="S34" s="89">
        <f t="shared" si="10"/>
        <v>4</v>
      </c>
      <c r="T34" s="43"/>
      <c r="U34" s="43"/>
      <c r="V34" s="105">
        <f t="shared" si="0"/>
        <v>30</v>
      </c>
      <c r="W34" s="101"/>
      <c r="X34" s="22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36"/>
      <c r="AJ34" s="51"/>
      <c r="AK34" s="89"/>
      <c r="AL34" s="89"/>
      <c r="AM34" s="22"/>
      <c r="AN34" s="22"/>
      <c r="AO34" s="22"/>
      <c r="AP34" s="22"/>
      <c r="AQ34" s="22"/>
      <c r="AR34" s="89"/>
      <c r="AS34" s="89"/>
      <c r="AT34" s="22"/>
      <c r="AU34" s="22"/>
      <c r="AV34" s="22"/>
      <c r="AW34" s="7"/>
      <c r="AX34" s="36"/>
      <c r="AY34" s="36"/>
      <c r="AZ34" s="36"/>
      <c r="BA34" s="36"/>
      <c r="BB34" s="36"/>
      <c r="BC34" s="36"/>
      <c r="BD34" s="36"/>
      <c r="BE34" s="22"/>
      <c r="BF34"/>
    </row>
    <row r="35" spans="1:57" ht="15.75">
      <c r="A35" s="152"/>
      <c r="B35" s="121" t="s">
        <v>50</v>
      </c>
      <c r="C35" s="125" t="s">
        <v>42</v>
      </c>
      <c r="D35" s="123" t="s">
        <v>89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05"/>
      <c r="W35" s="101"/>
      <c r="X35" s="7"/>
      <c r="Y35" s="15">
        <v>4</v>
      </c>
      <c r="Z35" s="15">
        <v>4</v>
      </c>
      <c r="AA35" s="15">
        <v>2</v>
      </c>
      <c r="AB35" s="15">
        <v>4</v>
      </c>
      <c r="AC35" s="15">
        <v>4</v>
      </c>
      <c r="AD35" s="15">
        <v>6</v>
      </c>
      <c r="AE35" s="15">
        <v>6</v>
      </c>
      <c r="AF35" s="15">
        <v>8</v>
      </c>
      <c r="AG35" s="15">
        <v>6</v>
      </c>
      <c r="AH35" s="15">
        <v>6</v>
      </c>
      <c r="AI35" s="36"/>
      <c r="AJ35" s="7">
        <v>6</v>
      </c>
      <c r="AK35" s="7">
        <v>6</v>
      </c>
      <c r="AL35" s="7">
        <v>6</v>
      </c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8">
        <f>SUM(Y35:AW35)</f>
        <v>68</v>
      </c>
      <c r="AY35" s="36"/>
      <c r="AZ35" s="36"/>
      <c r="BA35" s="36"/>
      <c r="BB35" s="36"/>
      <c r="BC35" s="36"/>
      <c r="BD35" s="36"/>
      <c r="BE35" s="7"/>
    </row>
    <row r="36" spans="1:57" ht="15" customHeight="1">
      <c r="A36" s="152"/>
      <c r="B36" s="121"/>
      <c r="C36" s="125"/>
      <c r="D36" s="124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89"/>
      <c r="U36" s="89"/>
      <c r="V36" s="105"/>
      <c r="W36" s="101"/>
      <c r="X36" s="22"/>
      <c r="Y36" s="51">
        <f>Y35/2</f>
        <v>2</v>
      </c>
      <c r="Z36" s="89">
        <f aca="true" t="shared" si="11" ref="Z36:AH36">Z35/2</f>
        <v>2</v>
      </c>
      <c r="AA36" s="89">
        <f t="shared" si="11"/>
        <v>1</v>
      </c>
      <c r="AB36" s="89">
        <f t="shared" si="11"/>
        <v>2</v>
      </c>
      <c r="AC36" s="89">
        <f t="shared" si="11"/>
        <v>2</v>
      </c>
      <c r="AD36" s="89">
        <f t="shared" si="11"/>
        <v>3</v>
      </c>
      <c r="AE36" s="89">
        <f t="shared" si="11"/>
        <v>3</v>
      </c>
      <c r="AF36" s="89">
        <f t="shared" si="11"/>
        <v>4</v>
      </c>
      <c r="AG36" s="89">
        <f t="shared" si="11"/>
        <v>3</v>
      </c>
      <c r="AH36" s="89">
        <f t="shared" si="11"/>
        <v>3</v>
      </c>
      <c r="AI36" s="36"/>
      <c r="AJ36" s="89">
        <f>AJ35/2</f>
        <v>3</v>
      </c>
      <c r="AK36" s="89">
        <f>AK35/2</f>
        <v>3</v>
      </c>
      <c r="AL36" s="89">
        <f>AL35/2</f>
        <v>3</v>
      </c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7"/>
      <c r="AX36" s="36"/>
      <c r="AY36" s="36"/>
      <c r="AZ36" s="36"/>
      <c r="BA36" s="36"/>
      <c r="BB36" s="36"/>
      <c r="BC36" s="36"/>
      <c r="BD36" s="36"/>
      <c r="BE36" s="22"/>
    </row>
    <row r="37" spans="1:57" ht="15.75">
      <c r="A37" s="152"/>
      <c r="B37" s="134" t="s">
        <v>21</v>
      </c>
      <c r="C37" s="135" t="s">
        <v>51</v>
      </c>
      <c r="D37" s="51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05"/>
      <c r="W37" s="101"/>
      <c r="X37" s="7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36"/>
      <c r="AJ37" s="22"/>
      <c r="AK37" s="22"/>
      <c r="AL37" s="22"/>
      <c r="AM37" s="7"/>
      <c r="AN37" s="7"/>
      <c r="AO37" s="7"/>
      <c r="AP37" s="7"/>
      <c r="AQ37" s="7"/>
      <c r="AR37" s="7"/>
      <c r="AS37" s="7"/>
      <c r="AT37" s="7"/>
      <c r="AU37" s="2"/>
      <c r="AV37" s="7"/>
      <c r="AW37" s="111" t="s">
        <v>45</v>
      </c>
      <c r="AX37" s="36"/>
      <c r="AY37" s="36"/>
      <c r="AZ37" s="36"/>
      <c r="BA37" s="36"/>
      <c r="BB37" s="36"/>
      <c r="BC37" s="36"/>
      <c r="BD37" s="36"/>
      <c r="BE37" s="7"/>
    </row>
    <row r="38" spans="1:57" ht="18.75" customHeight="1">
      <c r="A38" s="152"/>
      <c r="B38" s="134"/>
      <c r="C38" s="135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89"/>
      <c r="U38" s="89"/>
      <c r="V38" s="105"/>
      <c r="W38" s="101"/>
      <c r="X38" s="22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36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"/>
      <c r="AV38" s="7"/>
      <c r="AW38" s="112"/>
      <c r="AX38" s="36"/>
      <c r="AY38" s="36"/>
      <c r="AZ38" s="36"/>
      <c r="BA38" s="36"/>
      <c r="BB38" s="36"/>
      <c r="BC38" s="36"/>
      <c r="BD38" s="36"/>
      <c r="BE38" s="7"/>
    </row>
    <row r="39" spans="1:57" ht="15.75">
      <c r="A39" s="152"/>
      <c r="B39" s="121" t="s">
        <v>24</v>
      </c>
      <c r="C39" s="132" t="s">
        <v>52</v>
      </c>
      <c r="D39" s="123" t="s">
        <v>114</v>
      </c>
      <c r="E39" s="15">
        <v>2</v>
      </c>
      <c r="F39" s="15">
        <v>10</v>
      </c>
      <c r="G39" s="15">
        <v>12</v>
      </c>
      <c r="H39" s="15">
        <v>10</v>
      </c>
      <c r="I39" s="15">
        <v>10</v>
      </c>
      <c r="J39" s="15">
        <v>12</v>
      </c>
      <c r="K39" s="15">
        <v>12</v>
      </c>
      <c r="L39" s="15">
        <v>12</v>
      </c>
      <c r="M39" s="15">
        <v>12</v>
      </c>
      <c r="N39" s="15">
        <v>14</v>
      </c>
      <c r="O39" s="15">
        <v>14</v>
      </c>
      <c r="P39" s="15">
        <v>14</v>
      </c>
      <c r="Q39" s="15">
        <v>12</v>
      </c>
      <c r="R39" s="15">
        <v>14</v>
      </c>
      <c r="S39" s="15">
        <v>8</v>
      </c>
      <c r="T39" s="15"/>
      <c r="U39" s="15"/>
      <c r="V39" s="105">
        <f t="shared" si="0"/>
        <v>168</v>
      </c>
      <c r="W39" s="101"/>
      <c r="X39" s="7">
        <v>10</v>
      </c>
      <c r="Y39" s="15">
        <v>8</v>
      </c>
      <c r="Z39" s="15">
        <v>8</v>
      </c>
      <c r="AA39" s="15">
        <v>8</v>
      </c>
      <c r="AB39" s="15">
        <v>8</v>
      </c>
      <c r="AC39" s="15">
        <v>8</v>
      </c>
      <c r="AD39" s="15">
        <v>8</v>
      </c>
      <c r="AE39" s="15">
        <v>8</v>
      </c>
      <c r="AF39" s="15">
        <v>8</v>
      </c>
      <c r="AG39" s="15">
        <v>8</v>
      </c>
      <c r="AH39" s="15">
        <v>8</v>
      </c>
      <c r="AI39" s="36"/>
      <c r="AJ39" s="7">
        <v>8</v>
      </c>
      <c r="AK39" s="7">
        <v>8</v>
      </c>
      <c r="AL39" s="7">
        <v>8</v>
      </c>
      <c r="AM39" s="7">
        <v>8</v>
      </c>
      <c r="AN39" s="7">
        <v>6</v>
      </c>
      <c r="AO39" s="7">
        <v>6</v>
      </c>
      <c r="AP39" s="7">
        <v>6</v>
      </c>
      <c r="AQ39" s="7">
        <v>8</v>
      </c>
      <c r="AR39" s="7">
        <v>4</v>
      </c>
      <c r="AS39" s="2"/>
      <c r="AT39" s="7"/>
      <c r="AU39" s="7"/>
      <c r="AV39" s="7"/>
      <c r="AW39" s="7"/>
      <c r="AX39" s="33">
        <f>SUM(X39:AT39)</f>
        <v>152</v>
      </c>
      <c r="AY39" s="36"/>
      <c r="AZ39" s="36"/>
      <c r="BA39" s="36"/>
      <c r="BB39" s="36"/>
      <c r="BC39" s="36"/>
      <c r="BD39" s="36"/>
      <c r="BE39" s="7"/>
    </row>
    <row r="40" spans="1:57" ht="15.75">
      <c r="A40" s="152"/>
      <c r="B40" s="121"/>
      <c r="C40" s="133"/>
      <c r="D40" s="124"/>
      <c r="E40" s="39">
        <f>E39/2</f>
        <v>1</v>
      </c>
      <c r="F40" s="39">
        <f aca="true" t="shared" si="12" ref="F40:R40">F39/2</f>
        <v>5</v>
      </c>
      <c r="G40" s="39">
        <f t="shared" si="12"/>
        <v>6</v>
      </c>
      <c r="H40" s="39">
        <f t="shared" si="12"/>
        <v>5</v>
      </c>
      <c r="I40" s="39">
        <f t="shared" si="12"/>
        <v>5</v>
      </c>
      <c r="J40" s="39">
        <f t="shared" si="12"/>
        <v>6</v>
      </c>
      <c r="K40" s="39">
        <f t="shared" si="12"/>
        <v>6</v>
      </c>
      <c r="L40" s="39">
        <f t="shared" si="12"/>
        <v>6</v>
      </c>
      <c r="M40" s="39">
        <f t="shared" si="12"/>
        <v>6</v>
      </c>
      <c r="N40" s="39">
        <f t="shared" si="12"/>
        <v>7</v>
      </c>
      <c r="O40" s="39">
        <f t="shared" si="12"/>
        <v>7</v>
      </c>
      <c r="P40" s="39">
        <f t="shared" si="12"/>
        <v>7</v>
      </c>
      <c r="Q40" s="39">
        <f t="shared" si="12"/>
        <v>6</v>
      </c>
      <c r="R40" s="39">
        <f t="shared" si="12"/>
        <v>7</v>
      </c>
      <c r="S40" s="39">
        <f>R39/2</f>
        <v>7</v>
      </c>
      <c r="T40" s="39"/>
      <c r="U40" s="18"/>
      <c r="V40" s="105">
        <f t="shared" si="0"/>
        <v>87</v>
      </c>
      <c r="W40" s="101"/>
      <c r="X40" s="22">
        <f>X39/2</f>
        <v>5</v>
      </c>
      <c r="Y40" s="22">
        <v>5</v>
      </c>
      <c r="Z40" s="22">
        <v>7</v>
      </c>
      <c r="AA40" s="22">
        <v>5</v>
      </c>
      <c r="AB40" s="22">
        <f aca="true" t="shared" si="13" ref="AB40:AH40">AB39/2</f>
        <v>4</v>
      </c>
      <c r="AC40" s="22">
        <v>5</v>
      </c>
      <c r="AD40" s="22">
        <f t="shared" si="13"/>
        <v>4</v>
      </c>
      <c r="AE40" s="22">
        <f t="shared" si="13"/>
        <v>4</v>
      </c>
      <c r="AF40" s="22">
        <f t="shared" si="13"/>
        <v>4</v>
      </c>
      <c r="AG40" s="22">
        <f t="shared" si="13"/>
        <v>4</v>
      </c>
      <c r="AH40" s="22">
        <f t="shared" si="13"/>
        <v>4</v>
      </c>
      <c r="AI40" s="36"/>
      <c r="AJ40" s="22">
        <f>AJ39/2</f>
        <v>4</v>
      </c>
      <c r="AK40" s="22">
        <f>AK39/2</f>
        <v>4</v>
      </c>
      <c r="AL40" s="22">
        <f>AL39/2</f>
        <v>4</v>
      </c>
      <c r="AM40" s="22">
        <f>AM39/2</f>
        <v>4</v>
      </c>
      <c r="AN40" s="22">
        <f>AN39/2</f>
        <v>3</v>
      </c>
      <c r="AO40" s="22">
        <f>AO39/2</f>
        <v>3</v>
      </c>
      <c r="AP40" s="22">
        <f>AP39/2</f>
        <v>3</v>
      </c>
      <c r="AQ40" s="22">
        <f>AQ39/2</f>
        <v>4</v>
      </c>
      <c r="AR40" s="22">
        <f>AR39/2</f>
        <v>2</v>
      </c>
      <c r="AS40" s="2"/>
      <c r="AT40" s="22"/>
      <c r="AU40" s="22"/>
      <c r="AV40" s="22"/>
      <c r="AW40" s="7"/>
      <c r="AX40" s="36"/>
      <c r="AY40" s="36"/>
      <c r="AZ40" s="36"/>
      <c r="BA40" s="36"/>
      <c r="BB40" s="36"/>
      <c r="BC40" s="36"/>
      <c r="BD40" s="36"/>
      <c r="BE40" s="7"/>
    </row>
    <row r="41" spans="1:57" ht="15.75">
      <c r="A41" s="152"/>
      <c r="B41" s="126" t="s">
        <v>90</v>
      </c>
      <c r="C41" s="132" t="s">
        <v>53</v>
      </c>
      <c r="D41" s="123" t="s">
        <v>91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01"/>
      <c r="W41" s="101"/>
      <c r="X41" s="7">
        <v>4</v>
      </c>
      <c r="Y41" s="15">
        <v>8</v>
      </c>
      <c r="Z41" s="15">
        <v>8</v>
      </c>
      <c r="AA41" s="15">
        <v>8</v>
      </c>
      <c r="AB41" s="15">
        <v>8</v>
      </c>
      <c r="AC41" s="15">
        <v>8</v>
      </c>
      <c r="AD41" s="15">
        <v>8</v>
      </c>
      <c r="AE41" s="15">
        <v>8</v>
      </c>
      <c r="AF41" s="15">
        <v>8</v>
      </c>
      <c r="AG41" s="15">
        <v>8</v>
      </c>
      <c r="AH41" s="15">
        <v>8</v>
      </c>
      <c r="AI41" s="36"/>
      <c r="AJ41" s="7">
        <v>8</v>
      </c>
      <c r="AK41" s="7">
        <v>8</v>
      </c>
      <c r="AL41" s="7">
        <v>8</v>
      </c>
      <c r="AM41" s="7">
        <v>12</v>
      </c>
      <c r="AN41" s="7">
        <v>8</v>
      </c>
      <c r="AO41" s="7">
        <v>8</v>
      </c>
      <c r="AP41" s="7">
        <v>8</v>
      </c>
      <c r="AQ41" s="7">
        <v>8</v>
      </c>
      <c r="AR41" s="7">
        <v>2</v>
      </c>
      <c r="AS41" s="2"/>
      <c r="AT41" s="7"/>
      <c r="AU41" s="7"/>
      <c r="AV41" s="7"/>
      <c r="AW41" s="7"/>
      <c r="AX41" s="33">
        <f>SUM(X41:AT41)</f>
        <v>154</v>
      </c>
      <c r="AY41" s="36"/>
      <c r="AZ41" s="36"/>
      <c r="BA41" s="36"/>
      <c r="BB41" s="36"/>
      <c r="BC41" s="36"/>
      <c r="BD41" s="36"/>
      <c r="BE41" s="7"/>
    </row>
    <row r="42" spans="1:57" ht="15.75">
      <c r="A42" s="152"/>
      <c r="B42" s="127"/>
      <c r="C42" s="133"/>
      <c r="D42" s="124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8"/>
      <c r="V42" s="101"/>
      <c r="W42" s="101"/>
      <c r="X42" s="22">
        <f>X41/2</f>
        <v>2</v>
      </c>
      <c r="Y42" s="22">
        <f aca="true" t="shared" si="14" ref="Y42:AH42">Y41/2</f>
        <v>4</v>
      </c>
      <c r="Z42" s="22">
        <f t="shared" si="14"/>
        <v>4</v>
      </c>
      <c r="AA42" s="22">
        <f t="shared" si="14"/>
        <v>4</v>
      </c>
      <c r="AB42" s="22">
        <f t="shared" si="14"/>
        <v>4</v>
      </c>
      <c r="AC42" s="22">
        <f t="shared" si="14"/>
        <v>4</v>
      </c>
      <c r="AD42" s="22">
        <f t="shared" si="14"/>
        <v>4</v>
      </c>
      <c r="AE42" s="22">
        <f t="shared" si="14"/>
        <v>4</v>
      </c>
      <c r="AF42" s="22">
        <f t="shared" si="14"/>
        <v>4</v>
      </c>
      <c r="AG42" s="22">
        <f t="shared" si="14"/>
        <v>4</v>
      </c>
      <c r="AH42" s="22">
        <f t="shared" si="14"/>
        <v>4</v>
      </c>
      <c r="AI42" s="36"/>
      <c r="AJ42" s="22">
        <f>AJ41/2</f>
        <v>4</v>
      </c>
      <c r="AK42" s="22">
        <f>AK41/2</f>
        <v>4</v>
      </c>
      <c r="AL42" s="22">
        <f>AL41/2</f>
        <v>4</v>
      </c>
      <c r="AM42" s="22">
        <f>AM41/2</f>
        <v>6</v>
      </c>
      <c r="AN42" s="22">
        <f>AN41/2</f>
        <v>4</v>
      </c>
      <c r="AO42" s="22">
        <f>AO41/2</f>
        <v>4</v>
      </c>
      <c r="AP42" s="22">
        <f>AP41/2</f>
        <v>4</v>
      </c>
      <c r="AQ42" s="22">
        <f>AQ41/2</f>
        <v>4</v>
      </c>
      <c r="AR42" s="22">
        <f>AR41/2</f>
        <v>1</v>
      </c>
      <c r="AS42" s="2"/>
      <c r="AT42" s="22"/>
      <c r="AU42" s="22"/>
      <c r="AV42" s="22"/>
      <c r="AW42" s="7"/>
      <c r="AX42" s="36"/>
      <c r="AY42" s="36"/>
      <c r="AZ42" s="36"/>
      <c r="BA42" s="36"/>
      <c r="BB42" s="36"/>
      <c r="BC42" s="36"/>
      <c r="BD42" s="36"/>
      <c r="BE42" s="7"/>
    </row>
    <row r="43" spans="1:57" ht="17.25" customHeight="1">
      <c r="A43" s="152"/>
      <c r="B43" s="53" t="s">
        <v>39</v>
      </c>
      <c r="C43" s="12"/>
      <c r="D43" s="51" t="s">
        <v>92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15"/>
      <c r="T43" s="15">
        <v>36</v>
      </c>
      <c r="U43" s="15">
        <v>36</v>
      </c>
      <c r="V43" s="101"/>
      <c r="W43" s="101"/>
      <c r="X43" s="22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36"/>
      <c r="AJ43" s="7"/>
      <c r="AK43" s="7"/>
      <c r="AL43" s="7"/>
      <c r="AM43" s="7"/>
      <c r="AN43" s="7">
        <v>6</v>
      </c>
      <c r="AO43" s="7">
        <v>6</v>
      </c>
      <c r="AP43" s="7">
        <v>6</v>
      </c>
      <c r="AQ43" s="7">
        <v>6</v>
      </c>
      <c r="AR43" s="7">
        <v>12</v>
      </c>
      <c r="AS43" s="7"/>
      <c r="AT43" s="7"/>
      <c r="AU43" s="7"/>
      <c r="AV43" s="7"/>
      <c r="AW43" s="7"/>
      <c r="AX43" s="36"/>
      <c r="AY43" s="36"/>
      <c r="AZ43" s="36"/>
      <c r="BA43" s="36"/>
      <c r="BB43" s="36"/>
      <c r="BC43" s="36"/>
      <c r="BD43" s="36"/>
      <c r="BE43" s="7"/>
    </row>
    <row r="44" spans="1:57" ht="18.75" customHeight="1">
      <c r="A44" s="152"/>
      <c r="B44" s="34" t="s">
        <v>40</v>
      </c>
      <c r="C44" s="13"/>
      <c r="D44" s="51" t="s">
        <v>93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89"/>
      <c r="V44" s="101"/>
      <c r="W44" s="101"/>
      <c r="X44" s="22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36"/>
      <c r="AJ44" s="22"/>
      <c r="AK44" s="22"/>
      <c r="AL44" s="22"/>
      <c r="AM44" s="22"/>
      <c r="AN44" s="22"/>
      <c r="AO44" s="22"/>
      <c r="AP44" s="22"/>
      <c r="AQ44" s="2"/>
      <c r="AR44" s="2"/>
      <c r="AS44" s="22"/>
      <c r="AT44" s="7">
        <v>36</v>
      </c>
      <c r="AU44" s="7">
        <v>36</v>
      </c>
      <c r="AV44" s="7">
        <v>36</v>
      </c>
      <c r="AW44" s="7"/>
      <c r="AX44" s="36"/>
      <c r="AY44" s="36"/>
      <c r="AZ44" s="36"/>
      <c r="BA44" s="36"/>
      <c r="BB44" s="36"/>
      <c r="BC44" s="36"/>
      <c r="BD44" s="36"/>
      <c r="BE44" s="7"/>
    </row>
    <row r="45" spans="1:57" ht="15" customHeight="1">
      <c r="A45" s="152"/>
      <c r="B45" s="147" t="s">
        <v>22</v>
      </c>
      <c r="C45" s="147"/>
      <c r="D45" s="148"/>
      <c r="E45" s="15">
        <f aca="true" t="shared" si="15" ref="E45:S45">E39+E35+E33+E27+E25+E21+E19+E15+E13+E11</f>
        <v>36</v>
      </c>
      <c r="F45" s="15">
        <f t="shared" si="15"/>
        <v>36</v>
      </c>
      <c r="G45" s="15">
        <f t="shared" si="15"/>
        <v>36</v>
      </c>
      <c r="H45" s="15">
        <f t="shared" si="15"/>
        <v>36</v>
      </c>
      <c r="I45" s="15">
        <f t="shared" si="15"/>
        <v>36</v>
      </c>
      <c r="J45" s="15">
        <f t="shared" si="15"/>
        <v>36</v>
      </c>
      <c r="K45" s="15">
        <f t="shared" si="15"/>
        <v>36</v>
      </c>
      <c r="L45" s="15">
        <f t="shared" si="15"/>
        <v>36</v>
      </c>
      <c r="M45" s="15">
        <f t="shared" si="15"/>
        <v>36</v>
      </c>
      <c r="N45" s="15">
        <f t="shared" si="15"/>
        <v>36</v>
      </c>
      <c r="O45" s="15">
        <f t="shared" si="15"/>
        <v>36</v>
      </c>
      <c r="P45" s="15">
        <f t="shared" si="15"/>
        <v>36</v>
      </c>
      <c r="Q45" s="15">
        <f t="shared" si="15"/>
        <v>36</v>
      </c>
      <c r="R45" s="15">
        <f t="shared" si="15"/>
        <v>36</v>
      </c>
      <c r="S45" s="15">
        <f t="shared" si="15"/>
        <v>36</v>
      </c>
      <c r="T45" s="15">
        <v>36</v>
      </c>
      <c r="U45" s="15">
        <v>36</v>
      </c>
      <c r="V45" s="101"/>
      <c r="W45" s="101">
        <f>W39+W35+W33+W27+W25+W21+W19+W15+W13+W11</f>
        <v>0</v>
      </c>
      <c r="X45" s="7">
        <f>X43+X41+X39+X35+X31+X29+X27+X15+X13+X9</f>
        <v>36</v>
      </c>
      <c r="Y45" s="7">
        <f aca="true" t="shared" si="16" ref="Y45:AH45">Y43+Y41+Y39+Y35+Y31+Y29+Y27+Y15+Y13+Y9</f>
        <v>36</v>
      </c>
      <c r="Z45" s="7">
        <f t="shared" si="16"/>
        <v>36</v>
      </c>
      <c r="AA45" s="7">
        <f t="shared" si="16"/>
        <v>36</v>
      </c>
      <c r="AB45" s="7">
        <f t="shared" si="16"/>
        <v>36</v>
      </c>
      <c r="AC45" s="7">
        <f t="shared" si="16"/>
        <v>36</v>
      </c>
      <c r="AD45" s="7">
        <f t="shared" si="16"/>
        <v>36</v>
      </c>
      <c r="AE45" s="7">
        <f t="shared" si="16"/>
        <v>36</v>
      </c>
      <c r="AF45" s="7">
        <f t="shared" si="16"/>
        <v>36</v>
      </c>
      <c r="AG45" s="7">
        <f t="shared" si="16"/>
        <v>36</v>
      </c>
      <c r="AH45" s="7">
        <f t="shared" si="16"/>
        <v>36</v>
      </c>
      <c r="AI45" s="36"/>
      <c r="AJ45" s="7">
        <f>AJ43+AJ41+AJ39+AJ35+AJ31+AJ29+AJ27+AJ15+AJ13+AJ9</f>
        <v>36</v>
      </c>
      <c r="AK45" s="7">
        <f>AK43+AK41+AK39+AK35+AK31+AK29+AK27+AK15+AK13+AK9</f>
        <v>36</v>
      </c>
      <c r="AL45" s="7">
        <f>AL43+AL41+AL39+AL35+AL31+AL29+AL27+AL15+AL13+AL9</f>
        <v>36</v>
      </c>
      <c r="AM45" s="7">
        <f>AM43+AM41+AM39+AM35+AM31+AM29+AM27+AM15+AM13+AM9</f>
        <v>36</v>
      </c>
      <c r="AN45" s="7">
        <f>AN43+AN41+AN39+AN35+AN31+AN29+AN27+AN15+AN13+AN9</f>
        <v>36</v>
      </c>
      <c r="AO45" s="7">
        <f>AO43+AO41+AO39+AO35+AO31+AO29+AO27+AO15+AO13+AO9</f>
        <v>36</v>
      </c>
      <c r="AP45" s="7">
        <f>AP43+AP41+AP39+AP35+AP31+AP29+AP27+AP15+AP13+AP9</f>
        <v>36</v>
      </c>
      <c r="AQ45" s="7">
        <f>AQ43+AQ41+AQ39+AQ35+AQ31+AQ29+AQ27+AQ15+AQ13+AQ9</f>
        <v>36</v>
      </c>
      <c r="AR45" s="7">
        <f>AR43+AR41+AR39+AR35+AR31+AR29+AR27+AR15+AR13+AR9</f>
        <v>36</v>
      </c>
      <c r="AS45" s="7">
        <v>36</v>
      </c>
      <c r="AT45" s="7">
        <f>SUM(AT11:AT44)</f>
        <v>36</v>
      </c>
      <c r="AU45" s="7">
        <v>36</v>
      </c>
      <c r="AV45" s="7">
        <v>36</v>
      </c>
      <c r="AW45" s="7">
        <v>18</v>
      </c>
      <c r="AX45" s="36"/>
      <c r="AY45" s="36"/>
      <c r="AZ45" s="36"/>
      <c r="BA45" s="36"/>
      <c r="BB45" s="36"/>
      <c r="BC45" s="36"/>
      <c r="BD45" s="36"/>
      <c r="BE45" s="7"/>
    </row>
    <row r="46" spans="1:58" ht="15" customHeight="1">
      <c r="A46" s="152"/>
      <c r="B46" s="149"/>
      <c r="C46" s="150"/>
      <c r="D46" s="150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38"/>
      <c r="T46" s="38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36"/>
      <c r="AJ46" s="6"/>
      <c r="AK46" s="6"/>
      <c r="AL46" s="6"/>
      <c r="AM46" s="6"/>
      <c r="AN46" s="6"/>
      <c r="AO46" s="6"/>
      <c r="AP46" s="76"/>
      <c r="AQ46" s="76"/>
      <c r="AS46" s="106" t="s">
        <v>104</v>
      </c>
      <c r="AT46" s="76"/>
      <c r="AV46" s="6"/>
      <c r="AW46" s="44" t="s">
        <v>104</v>
      </c>
      <c r="AX46" s="35"/>
      <c r="AY46" s="35"/>
      <c r="AZ46" s="35"/>
      <c r="BA46" s="35"/>
      <c r="BB46" s="35"/>
      <c r="BC46" s="35"/>
      <c r="BD46" s="35"/>
      <c r="BE46" s="6"/>
      <c r="BF46" s="67"/>
    </row>
    <row r="47" spans="1:57" ht="15" customHeight="1">
      <c r="A47" s="152"/>
      <c r="B47" s="117" t="s">
        <v>19</v>
      </c>
      <c r="C47" s="118"/>
      <c r="D47" s="119"/>
      <c r="E47" s="4">
        <f aca="true" t="shared" si="17" ref="E47:Q47">E40+E36+E34+E28+E26+E22+E20+E16+E14+E12</f>
        <v>16</v>
      </c>
      <c r="F47" s="4">
        <f t="shared" si="17"/>
        <v>19</v>
      </c>
      <c r="G47" s="4">
        <f t="shared" si="17"/>
        <v>18</v>
      </c>
      <c r="H47" s="4">
        <f t="shared" si="17"/>
        <v>18</v>
      </c>
      <c r="I47" s="4">
        <f t="shared" si="17"/>
        <v>15</v>
      </c>
      <c r="J47" s="4">
        <f t="shared" si="17"/>
        <v>18</v>
      </c>
      <c r="K47" s="4">
        <f t="shared" si="17"/>
        <v>18</v>
      </c>
      <c r="L47" s="4">
        <f t="shared" si="17"/>
        <v>18</v>
      </c>
      <c r="M47" s="4">
        <f t="shared" si="17"/>
        <v>17</v>
      </c>
      <c r="N47" s="4">
        <f t="shared" si="17"/>
        <v>18</v>
      </c>
      <c r="O47" s="4">
        <f t="shared" si="17"/>
        <v>18</v>
      </c>
      <c r="P47" s="4">
        <f t="shared" si="17"/>
        <v>18</v>
      </c>
      <c r="Q47" s="4">
        <f t="shared" si="17"/>
        <v>18</v>
      </c>
      <c r="R47" s="4">
        <f>S40+R36+R34+R28+R26+R22+R20+R16+R14+R12</f>
        <v>18</v>
      </c>
      <c r="S47" s="4">
        <f>T40+S36+S34+S28+S26+S22+S20+S16+S14+S12</f>
        <v>17</v>
      </c>
      <c r="T47" s="4">
        <f>U40+T36+T34+T28+T26+T22+T20+T16+T14+T12</f>
        <v>0</v>
      </c>
      <c r="U47" s="4"/>
      <c r="V47" s="4">
        <f>V40+V36+E34+E28+E26+E22+E20+E16+E14+E12</f>
        <v>102</v>
      </c>
      <c r="W47" s="4"/>
      <c r="X47" s="4">
        <f aca="true" t="shared" si="18" ref="X47:AH47">X42+X40+X32+X30+X28+X16+X14</f>
        <v>21</v>
      </c>
      <c r="Y47" s="4">
        <f t="shared" si="18"/>
        <v>16</v>
      </c>
      <c r="Z47" s="4">
        <f t="shared" si="18"/>
        <v>17</v>
      </c>
      <c r="AA47" s="4">
        <f t="shared" si="18"/>
        <v>18</v>
      </c>
      <c r="AB47" s="4">
        <f t="shared" si="18"/>
        <v>15</v>
      </c>
      <c r="AC47" s="4">
        <f t="shared" si="18"/>
        <v>17</v>
      </c>
      <c r="AD47" s="4">
        <f t="shared" si="18"/>
        <v>14</v>
      </c>
      <c r="AE47" s="4">
        <f t="shared" si="18"/>
        <v>14</v>
      </c>
      <c r="AF47" s="4">
        <f t="shared" si="18"/>
        <v>13</v>
      </c>
      <c r="AG47" s="4">
        <f t="shared" si="18"/>
        <v>14</v>
      </c>
      <c r="AH47" s="4">
        <f t="shared" si="18"/>
        <v>14</v>
      </c>
      <c r="AI47" s="36"/>
      <c r="AJ47" s="4">
        <f>AJ42+AJ40+AJ32+AJ30+AJ28+AJ16+AJ14</f>
        <v>14</v>
      </c>
      <c r="AK47" s="4">
        <f>AK42+AK40+AK32+AK30+AK28+AK16+AK14</f>
        <v>14</v>
      </c>
      <c r="AL47" s="4">
        <f>AL42+AL40+AL32+AL30+AL28+AL16+AL14</f>
        <v>14</v>
      </c>
      <c r="AM47" s="4">
        <f>AM42+AM40+AM32+AM30+AM28+AM16+AM14</f>
        <v>17</v>
      </c>
      <c r="AN47" s="4">
        <f>AN42+AN40+AN32+AN30+AN28+AN16+AN14</f>
        <v>13</v>
      </c>
      <c r="AO47" s="4">
        <f>AO42+AO40+AO32+AO30+AO28+AO16+AO14</f>
        <v>13</v>
      </c>
      <c r="AP47" s="4">
        <f>AP42+AP40+AP32+AP30+AP28+AP16+AP14</f>
        <v>13</v>
      </c>
      <c r="AQ47" s="4">
        <f>AQ42+AQ40+AQ32+AQ30+AQ28+AQ16+AQ14</f>
        <v>11</v>
      </c>
      <c r="AR47" s="4">
        <f>AR42+AR40+AR32+AR30+AR28+AR16+AR14</f>
        <v>10</v>
      </c>
      <c r="AS47" s="4">
        <f>X42+X40+AS32+AS30+AS28+AS16+AS14</f>
        <v>7</v>
      </c>
      <c r="AT47" s="4">
        <f>AT42+AT40+AT32+AT30+AT28+AT16+AT14</f>
        <v>0</v>
      </c>
      <c r="AU47" s="4">
        <f>AU42+AU40+AU32+AU30+AU28+AU16+AU14</f>
        <v>0</v>
      </c>
      <c r="AV47" s="2"/>
      <c r="AW47" s="6"/>
      <c r="AX47" s="2"/>
      <c r="AY47" s="2"/>
      <c r="AZ47" s="2"/>
      <c r="BA47" s="2"/>
      <c r="BB47" s="2"/>
      <c r="BC47" s="2"/>
      <c r="BD47" s="2"/>
      <c r="BE47" s="6"/>
    </row>
    <row r="48" spans="1:57" s="68" customFormat="1" ht="15.75">
      <c r="A48" s="152"/>
      <c r="B48" s="120" t="s">
        <v>20</v>
      </c>
      <c r="C48" s="120"/>
      <c r="D48" s="120"/>
      <c r="E48" s="4">
        <f>E45+E47</f>
        <v>52</v>
      </c>
      <c r="F48" s="4">
        <f aca="true" t="shared" si="19" ref="F48:V48">F45+F47</f>
        <v>55</v>
      </c>
      <c r="G48" s="4">
        <f t="shared" si="19"/>
        <v>54</v>
      </c>
      <c r="H48" s="4">
        <f t="shared" si="19"/>
        <v>54</v>
      </c>
      <c r="I48" s="4">
        <f t="shared" si="19"/>
        <v>51</v>
      </c>
      <c r="J48" s="4">
        <f t="shared" si="19"/>
        <v>54</v>
      </c>
      <c r="K48" s="4">
        <f t="shared" si="19"/>
        <v>54</v>
      </c>
      <c r="L48" s="4">
        <f t="shared" si="19"/>
        <v>54</v>
      </c>
      <c r="M48" s="4">
        <f t="shared" si="19"/>
        <v>53</v>
      </c>
      <c r="N48" s="4">
        <f t="shared" si="19"/>
        <v>54</v>
      </c>
      <c r="O48" s="4">
        <f t="shared" si="19"/>
        <v>54</v>
      </c>
      <c r="P48" s="4">
        <f t="shared" si="19"/>
        <v>54</v>
      </c>
      <c r="Q48" s="4">
        <f t="shared" si="19"/>
        <v>54</v>
      </c>
      <c r="R48" s="4">
        <f t="shared" si="19"/>
        <v>54</v>
      </c>
      <c r="S48" s="4">
        <f t="shared" si="19"/>
        <v>53</v>
      </c>
      <c r="T48" s="4">
        <f t="shared" si="19"/>
        <v>36</v>
      </c>
      <c r="U48" s="4">
        <f t="shared" si="19"/>
        <v>36</v>
      </c>
      <c r="V48" s="4">
        <f t="shared" si="19"/>
        <v>102</v>
      </c>
      <c r="W48" s="4"/>
      <c r="X48" s="4">
        <f aca="true" t="shared" si="20" ref="X48:AH48">X45+X47</f>
        <v>57</v>
      </c>
      <c r="Y48" s="4">
        <f t="shared" si="20"/>
        <v>52</v>
      </c>
      <c r="Z48" s="4">
        <f t="shared" si="20"/>
        <v>53</v>
      </c>
      <c r="AA48" s="4">
        <f t="shared" si="20"/>
        <v>54</v>
      </c>
      <c r="AB48" s="4">
        <f t="shared" si="20"/>
        <v>51</v>
      </c>
      <c r="AC48" s="4">
        <f t="shared" si="20"/>
        <v>53</v>
      </c>
      <c r="AD48" s="4">
        <f t="shared" si="20"/>
        <v>50</v>
      </c>
      <c r="AE48" s="4">
        <f t="shared" si="20"/>
        <v>50</v>
      </c>
      <c r="AF48" s="4">
        <f t="shared" si="20"/>
        <v>49</v>
      </c>
      <c r="AG48" s="4">
        <f t="shared" si="20"/>
        <v>50</v>
      </c>
      <c r="AH48" s="4">
        <f t="shared" si="20"/>
        <v>50</v>
      </c>
      <c r="AI48" s="36"/>
      <c r="AJ48" s="4">
        <f>AJ45+AJ47</f>
        <v>50</v>
      </c>
      <c r="AK48" s="4">
        <f>AK45+AK47</f>
        <v>50</v>
      </c>
      <c r="AL48" s="4">
        <f>AL45+AL47</f>
        <v>50</v>
      </c>
      <c r="AM48" s="4">
        <f>AM45+AM47</f>
        <v>53</v>
      </c>
      <c r="AN48" s="4">
        <f>AN45+AN47</f>
        <v>49</v>
      </c>
      <c r="AO48" s="4">
        <f>AO45+AO47</f>
        <v>49</v>
      </c>
      <c r="AP48" s="4">
        <f>AP45+AP47</f>
        <v>49</v>
      </c>
      <c r="AQ48" s="4">
        <f>AQ45+AQ47</f>
        <v>47</v>
      </c>
      <c r="AR48" s="4">
        <f>AR45+AR47</f>
        <v>46</v>
      </c>
      <c r="AS48" s="4">
        <f>AS45+AS47</f>
        <v>43</v>
      </c>
      <c r="AT48" s="4">
        <f>AT45+AT47</f>
        <v>36</v>
      </c>
      <c r="AU48" s="4">
        <f>AU45+AU47</f>
        <v>36</v>
      </c>
      <c r="AV48" s="4"/>
      <c r="AW48" s="5"/>
      <c r="AX48" s="4">
        <f>AX41+AX39+AX35+AX31+AX29+AX15+AX13+AX9</f>
        <v>636</v>
      </c>
      <c r="AY48" s="4"/>
      <c r="AZ48" s="4"/>
      <c r="BA48" s="4"/>
      <c r="BB48" s="4"/>
      <c r="BC48" s="4"/>
      <c r="BD48" s="4"/>
      <c r="BE48" s="5"/>
    </row>
  </sheetData>
  <sheetProtection/>
  <mergeCells count="70">
    <mergeCell ref="E3:BD3"/>
    <mergeCell ref="E5:BD5"/>
    <mergeCell ref="D13:D14"/>
    <mergeCell ref="D15:D16"/>
    <mergeCell ref="B15:B16"/>
    <mergeCell ref="C7:C8"/>
    <mergeCell ref="C15:C16"/>
    <mergeCell ref="B13:B14"/>
    <mergeCell ref="C13:C14"/>
    <mergeCell ref="B7:B8"/>
    <mergeCell ref="B45:D45"/>
    <mergeCell ref="B46:D46"/>
    <mergeCell ref="D2:D6"/>
    <mergeCell ref="A2:A6"/>
    <mergeCell ref="B2:B6"/>
    <mergeCell ref="C2:C6"/>
    <mergeCell ref="B27:B28"/>
    <mergeCell ref="C27:C28"/>
    <mergeCell ref="B33:B34"/>
    <mergeCell ref="C33:C34"/>
    <mergeCell ref="A7:A48"/>
    <mergeCell ref="B11:B12"/>
    <mergeCell ref="C11:C12"/>
    <mergeCell ref="D11:D12"/>
    <mergeCell ref="B17:B18"/>
    <mergeCell ref="C17:C18"/>
    <mergeCell ref="E1:BF1"/>
    <mergeCell ref="J2:L2"/>
    <mergeCell ref="N2:P2"/>
    <mergeCell ref="R2:T2"/>
    <mergeCell ref="AA2:AC2"/>
    <mergeCell ref="AE2:AH2"/>
    <mergeCell ref="AJ2:AL2"/>
    <mergeCell ref="AN2:AQ2"/>
    <mergeCell ref="AS2:AU2"/>
    <mergeCell ref="AW2:AY2"/>
    <mergeCell ref="BA2:BD2"/>
    <mergeCell ref="C23:C24"/>
    <mergeCell ref="B25:B26"/>
    <mergeCell ref="C25:C26"/>
    <mergeCell ref="D25:D26"/>
    <mergeCell ref="B19:B20"/>
    <mergeCell ref="C19:C20"/>
    <mergeCell ref="D19:D20"/>
    <mergeCell ref="B21:B22"/>
    <mergeCell ref="C21:C22"/>
    <mergeCell ref="B39:B40"/>
    <mergeCell ref="C39:C40"/>
    <mergeCell ref="D39:D40"/>
    <mergeCell ref="B41:B42"/>
    <mergeCell ref="C41:C42"/>
    <mergeCell ref="D41:D42"/>
    <mergeCell ref="B37:B38"/>
    <mergeCell ref="C37:C38"/>
    <mergeCell ref="B47:D47"/>
    <mergeCell ref="B48:D48"/>
    <mergeCell ref="B9:B10"/>
    <mergeCell ref="C9:C10"/>
    <mergeCell ref="D33:D34"/>
    <mergeCell ref="B35:B36"/>
    <mergeCell ref="C35:C36"/>
    <mergeCell ref="D35:D36"/>
    <mergeCell ref="D27:D28"/>
    <mergeCell ref="B29:B30"/>
    <mergeCell ref="C29:C30"/>
    <mergeCell ref="D29:D30"/>
    <mergeCell ref="B31:B32"/>
    <mergeCell ref="C31:C32"/>
    <mergeCell ref="D31:D32"/>
    <mergeCell ref="B23:B24"/>
  </mergeCells>
  <printOptions/>
  <pageMargins left="0.3937007874015748" right="0.3937007874015748" top="0.3937007874015748" bottom="0.3937007874015748" header="0.1968503937007874" footer="0.1968503937007874"/>
  <pageSetup fitToWidth="2" fitToHeight="1" horizontalDpi="600" verticalDpi="600" orientation="landscape" paperSize="9" scale="68" r:id="rId1"/>
  <rowBreaks count="1" manualBreakCount="1">
    <brk id="43" max="255" man="1"/>
  </rowBreaks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48"/>
  <sheetViews>
    <sheetView zoomScale="75" zoomScaleNormal="75" zoomScalePageLayoutView="0" workbookViewId="0" topLeftCell="A1">
      <pane xSplit="4" ySplit="6" topLeftCell="AB3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E15" sqref="BE15"/>
    </sheetView>
  </sheetViews>
  <sheetFormatPr defaultColWidth="9.140625" defaultRowHeight="15"/>
  <cols>
    <col min="1" max="1" width="5.00390625" style="0" customWidth="1"/>
    <col min="3" max="3" width="33.8515625" style="0" customWidth="1"/>
    <col min="5" max="46" width="5.28125" style="0" customWidth="1"/>
    <col min="47" max="47" width="5.140625" style="0" customWidth="1"/>
    <col min="48" max="48" width="4.7109375" style="0" customWidth="1"/>
    <col min="49" max="58" width="5.28125" style="0" customWidth="1"/>
  </cols>
  <sheetData>
    <row r="1" spans="1:58" ht="18.75">
      <c r="A1" s="42"/>
      <c r="B1" s="66" t="s">
        <v>107</v>
      </c>
      <c r="C1" s="66" t="s">
        <v>52</v>
      </c>
      <c r="D1" s="52"/>
      <c r="E1" s="143" t="s">
        <v>139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</row>
    <row r="2" spans="1:58" ht="72">
      <c r="A2" s="152" t="s">
        <v>0</v>
      </c>
      <c r="B2" s="153" t="s">
        <v>1</v>
      </c>
      <c r="C2" s="159" t="s">
        <v>2</v>
      </c>
      <c r="D2" s="151" t="s">
        <v>3</v>
      </c>
      <c r="E2" s="96" t="s">
        <v>116</v>
      </c>
      <c r="F2" s="96" t="s">
        <v>117</v>
      </c>
      <c r="G2" s="96" t="s">
        <v>118</v>
      </c>
      <c r="H2" s="96" t="s">
        <v>119</v>
      </c>
      <c r="I2" s="96" t="s">
        <v>120</v>
      </c>
      <c r="J2" s="144" t="s">
        <v>4</v>
      </c>
      <c r="K2" s="145"/>
      <c r="L2" s="146"/>
      <c r="M2" s="97" t="s">
        <v>121</v>
      </c>
      <c r="N2" s="144" t="s">
        <v>5</v>
      </c>
      <c r="O2" s="145"/>
      <c r="P2" s="146"/>
      <c r="Q2" s="97" t="s">
        <v>122</v>
      </c>
      <c r="R2" s="144" t="s">
        <v>6</v>
      </c>
      <c r="S2" s="145"/>
      <c r="T2" s="146"/>
      <c r="U2" s="98" t="s">
        <v>123</v>
      </c>
      <c r="V2" s="97" t="s">
        <v>124</v>
      </c>
      <c r="W2" s="97" t="s">
        <v>125</v>
      </c>
      <c r="X2" s="97" t="s">
        <v>126</v>
      </c>
      <c r="Y2" s="97" t="s">
        <v>127</v>
      </c>
      <c r="Z2" s="97" t="s">
        <v>128</v>
      </c>
      <c r="AA2" s="144" t="s">
        <v>7</v>
      </c>
      <c r="AB2" s="145"/>
      <c r="AC2" s="146"/>
      <c r="AD2" s="97" t="s">
        <v>129</v>
      </c>
      <c r="AE2" s="144" t="s">
        <v>8</v>
      </c>
      <c r="AF2" s="145"/>
      <c r="AG2" s="145"/>
      <c r="AH2" s="146"/>
      <c r="AI2" s="97" t="s">
        <v>130</v>
      </c>
      <c r="AJ2" s="144" t="s">
        <v>9</v>
      </c>
      <c r="AK2" s="145"/>
      <c r="AL2" s="146"/>
      <c r="AM2" s="97" t="s">
        <v>131</v>
      </c>
      <c r="AN2" s="144" t="s">
        <v>10</v>
      </c>
      <c r="AO2" s="145"/>
      <c r="AP2" s="145"/>
      <c r="AQ2" s="146"/>
      <c r="AR2" s="97" t="s">
        <v>132</v>
      </c>
      <c r="AS2" s="144" t="s">
        <v>133</v>
      </c>
      <c r="AT2" s="145"/>
      <c r="AU2" s="146"/>
      <c r="AV2" s="97" t="s">
        <v>134</v>
      </c>
      <c r="AW2" s="144" t="s">
        <v>95</v>
      </c>
      <c r="AX2" s="145"/>
      <c r="AY2" s="146"/>
      <c r="AZ2" s="97" t="s">
        <v>135</v>
      </c>
      <c r="BA2" s="144" t="s">
        <v>11</v>
      </c>
      <c r="BB2" s="145"/>
      <c r="BC2" s="145"/>
      <c r="BD2" s="146"/>
      <c r="BE2" s="99" t="s">
        <v>136</v>
      </c>
      <c r="BF2" s="100" t="s">
        <v>12</v>
      </c>
    </row>
    <row r="3" spans="1:58" ht="15">
      <c r="A3" s="152"/>
      <c r="B3" s="153"/>
      <c r="C3" s="160"/>
      <c r="D3" s="151"/>
      <c r="E3" s="155" t="s">
        <v>13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7"/>
      <c r="BE3" s="24"/>
      <c r="BF3" s="42"/>
    </row>
    <row r="4" spans="1:58" ht="15.75">
      <c r="A4" s="152"/>
      <c r="B4" s="153"/>
      <c r="C4" s="160"/>
      <c r="D4" s="151"/>
      <c r="E4" s="72">
        <v>35</v>
      </c>
      <c r="F4" s="72">
        <v>36</v>
      </c>
      <c r="G4" s="72">
        <v>37</v>
      </c>
      <c r="H4" s="72">
        <v>38</v>
      </c>
      <c r="I4" s="72">
        <v>39</v>
      </c>
      <c r="J4" s="73">
        <v>40</v>
      </c>
      <c r="K4" s="74">
        <v>41</v>
      </c>
      <c r="L4" s="74">
        <v>42</v>
      </c>
      <c r="M4" s="74">
        <v>43</v>
      </c>
      <c r="N4" s="74">
        <v>44</v>
      </c>
      <c r="O4" s="74">
        <v>45</v>
      </c>
      <c r="P4" s="74">
        <v>46</v>
      </c>
      <c r="Q4" s="74">
        <v>47</v>
      </c>
      <c r="R4" s="74">
        <v>48</v>
      </c>
      <c r="S4" s="74">
        <v>49</v>
      </c>
      <c r="T4" s="74">
        <v>50</v>
      </c>
      <c r="U4" s="74">
        <v>51</v>
      </c>
      <c r="V4" s="74">
        <v>52</v>
      </c>
      <c r="W4" s="74">
        <v>1</v>
      </c>
      <c r="X4" s="74">
        <v>2</v>
      </c>
      <c r="Y4" s="74">
        <v>3</v>
      </c>
      <c r="Z4" s="74">
        <v>4</v>
      </c>
      <c r="AA4" s="74">
        <v>5</v>
      </c>
      <c r="AB4" s="74">
        <v>6</v>
      </c>
      <c r="AC4" s="74">
        <v>7</v>
      </c>
      <c r="AD4" s="74">
        <v>8</v>
      </c>
      <c r="AE4" s="74">
        <v>9</v>
      </c>
      <c r="AF4" s="74">
        <v>10</v>
      </c>
      <c r="AG4" s="74">
        <v>11</v>
      </c>
      <c r="AH4" s="74">
        <v>12</v>
      </c>
      <c r="AI4" s="74">
        <v>13</v>
      </c>
      <c r="AJ4" s="74">
        <v>14</v>
      </c>
      <c r="AK4" s="74">
        <v>15</v>
      </c>
      <c r="AL4" s="74">
        <v>16</v>
      </c>
      <c r="AM4" s="74">
        <v>17</v>
      </c>
      <c r="AN4" s="74">
        <v>18</v>
      </c>
      <c r="AO4" s="74">
        <v>19</v>
      </c>
      <c r="AP4" s="74">
        <v>20</v>
      </c>
      <c r="AQ4" s="74">
        <v>21</v>
      </c>
      <c r="AR4" s="74">
        <v>22</v>
      </c>
      <c r="AS4" s="74">
        <v>23</v>
      </c>
      <c r="AT4" s="74">
        <v>24</v>
      </c>
      <c r="AU4" s="74">
        <v>25</v>
      </c>
      <c r="AV4" s="74">
        <v>26</v>
      </c>
      <c r="AW4" s="74">
        <v>27</v>
      </c>
      <c r="AX4" s="74">
        <v>28</v>
      </c>
      <c r="AY4" s="74">
        <v>29</v>
      </c>
      <c r="AZ4" s="74">
        <v>30</v>
      </c>
      <c r="BA4" s="74">
        <v>31</v>
      </c>
      <c r="BB4" s="74">
        <v>32</v>
      </c>
      <c r="BC4" s="74">
        <v>33</v>
      </c>
      <c r="BD4" s="74">
        <v>34</v>
      </c>
      <c r="BE4" s="24"/>
      <c r="BF4" s="42"/>
    </row>
    <row r="5" spans="1:58" ht="15">
      <c r="A5" s="152"/>
      <c r="B5" s="153"/>
      <c r="C5" s="160"/>
      <c r="D5" s="151"/>
      <c r="E5" s="158" t="s">
        <v>14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24"/>
      <c r="BF5" s="42"/>
    </row>
    <row r="6" spans="1:58" ht="15.75">
      <c r="A6" s="152"/>
      <c r="B6" s="153"/>
      <c r="C6" s="161"/>
      <c r="D6" s="151"/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72">
        <v>8</v>
      </c>
      <c r="M6" s="72">
        <v>9</v>
      </c>
      <c r="N6" s="72">
        <v>10</v>
      </c>
      <c r="O6" s="72">
        <v>11</v>
      </c>
      <c r="P6" s="72">
        <v>12</v>
      </c>
      <c r="Q6" s="72">
        <v>13</v>
      </c>
      <c r="R6" s="72">
        <v>14</v>
      </c>
      <c r="S6" s="72">
        <v>15</v>
      </c>
      <c r="T6" s="72">
        <v>16</v>
      </c>
      <c r="U6" s="72">
        <v>17</v>
      </c>
      <c r="V6" s="72">
        <v>18</v>
      </c>
      <c r="W6" s="72">
        <v>19</v>
      </c>
      <c r="X6" s="72">
        <v>20</v>
      </c>
      <c r="Y6" s="72">
        <v>21</v>
      </c>
      <c r="Z6" s="72">
        <v>22</v>
      </c>
      <c r="AA6" s="74">
        <v>23</v>
      </c>
      <c r="AB6" s="74">
        <v>24</v>
      </c>
      <c r="AC6" s="74">
        <v>25</v>
      </c>
      <c r="AD6" s="74">
        <v>26</v>
      </c>
      <c r="AE6" s="74">
        <v>27</v>
      </c>
      <c r="AF6" s="74">
        <v>28</v>
      </c>
      <c r="AG6" s="74">
        <v>29</v>
      </c>
      <c r="AH6" s="74">
        <v>30</v>
      </c>
      <c r="AI6" s="74">
        <v>31</v>
      </c>
      <c r="AJ6" s="74">
        <v>32</v>
      </c>
      <c r="AK6" s="74">
        <v>33</v>
      </c>
      <c r="AL6" s="74">
        <v>34</v>
      </c>
      <c r="AM6" s="74">
        <v>35</v>
      </c>
      <c r="AN6" s="74">
        <v>36</v>
      </c>
      <c r="AO6" s="74">
        <v>37</v>
      </c>
      <c r="AP6" s="74">
        <v>38</v>
      </c>
      <c r="AQ6" s="74">
        <v>39</v>
      </c>
      <c r="AR6" s="74">
        <v>40</v>
      </c>
      <c r="AS6" s="74">
        <v>41</v>
      </c>
      <c r="AT6" s="74">
        <v>42</v>
      </c>
      <c r="AU6" s="74">
        <v>43</v>
      </c>
      <c r="AV6" s="74">
        <v>44</v>
      </c>
      <c r="AW6" s="74">
        <v>45</v>
      </c>
      <c r="AX6" s="74">
        <v>46</v>
      </c>
      <c r="AY6" s="74">
        <v>47</v>
      </c>
      <c r="AZ6" s="74">
        <v>48</v>
      </c>
      <c r="BA6" s="74">
        <v>49</v>
      </c>
      <c r="BB6" s="74">
        <v>50</v>
      </c>
      <c r="BC6" s="74">
        <v>51</v>
      </c>
      <c r="BD6" s="74">
        <v>52</v>
      </c>
      <c r="BE6" s="24"/>
      <c r="BF6" s="42"/>
    </row>
    <row r="7" spans="1:57" ht="15.75">
      <c r="A7" s="152" t="s">
        <v>108</v>
      </c>
      <c r="B7" s="134" t="s">
        <v>27</v>
      </c>
      <c r="C7" s="135" t="s">
        <v>26</v>
      </c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01"/>
      <c r="W7" s="101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07"/>
      <c r="AJ7" s="21"/>
      <c r="AK7" s="14"/>
      <c r="AL7" s="14"/>
      <c r="AM7" s="14"/>
      <c r="AN7" s="14"/>
      <c r="AO7" s="87"/>
      <c r="AP7" s="87"/>
      <c r="AQ7" s="87"/>
      <c r="AR7" s="87"/>
      <c r="AS7" s="14"/>
      <c r="AT7" s="14"/>
      <c r="AU7" s="14"/>
      <c r="AV7" s="14"/>
      <c r="AW7" s="14"/>
      <c r="AX7" s="36"/>
      <c r="AY7" s="36"/>
      <c r="AZ7" s="36"/>
      <c r="BA7" s="36"/>
      <c r="BB7" s="36"/>
      <c r="BC7" s="36"/>
      <c r="BD7" s="36"/>
      <c r="BE7" s="7"/>
    </row>
    <row r="8" spans="1:57" ht="15.75">
      <c r="A8" s="152"/>
      <c r="B8" s="134"/>
      <c r="C8" s="13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01"/>
      <c r="W8" s="101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07"/>
      <c r="AJ8" s="15"/>
      <c r="AK8" s="15"/>
      <c r="AL8" s="15"/>
      <c r="AM8" s="15"/>
      <c r="AN8" s="15"/>
      <c r="AO8" s="87"/>
      <c r="AP8" s="87"/>
      <c r="AQ8" s="87"/>
      <c r="AR8" s="87"/>
      <c r="AS8" s="15"/>
      <c r="AT8" s="15"/>
      <c r="AU8" s="15"/>
      <c r="AV8" s="15"/>
      <c r="AW8" s="15"/>
      <c r="AX8" s="36"/>
      <c r="AY8" s="36"/>
      <c r="AZ8" s="36"/>
      <c r="BA8" s="36"/>
      <c r="BB8" s="36"/>
      <c r="BC8" s="36"/>
      <c r="BD8" s="36"/>
      <c r="BE8" s="7"/>
    </row>
    <row r="9" spans="1:57" ht="15.75">
      <c r="A9" s="152"/>
      <c r="B9" s="121" t="s">
        <v>109</v>
      </c>
      <c r="C9" s="122" t="s">
        <v>110</v>
      </c>
      <c r="D9" s="54" t="s">
        <v>111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01"/>
      <c r="W9" s="101"/>
      <c r="X9" s="15"/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5">
        <v>2</v>
      </c>
      <c r="AE9" s="15">
        <v>2</v>
      </c>
      <c r="AF9" s="15">
        <v>2</v>
      </c>
      <c r="AG9" s="15">
        <v>2</v>
      </c>
      <c r="AH9" s="15">
        <v>2</v>
      </c>
      <c r="AI9" s="107"/>
      <c r="AJ9" s="15">
        <v>2</v>
      </c>
      <c r="AK9" s="15">
        <v>2</v>
      </c>
      <c r="AL9" s="15">
        <v>2</v>
      </c>
      <c r="AM9" s="15">
        <v>2</v>
      </c>
      <c r="AN9" s="15">
        <v>4</v>
      </c>
      <c r="AO9" s="87"/>
      <c r="AP9" s="87"/>
      <c r="AQ9" s="87"/>
      <c r="AR9" s="87"/>
      <c r="AS9" s="15">
        <v>4</v>
      </c>
      <c r="AT9" s="15">
        <v>4</v>
      </c>
      <c r="AU9" s="15">
        <v>4</v>
      </c>
      <c r="AV9" s="15">
        <v>4</v>
      </c>
      <c r="AW9" s="15"/>
      <c r="AX9" s="78">
        <f>SUM(Y9:AW9)</f>
        <v>48</v>
      </c>
      <c r="AY9" s="36"/>
      <c r="AZ9" s="36"/>
      <c r="BA9" s="36"/>
      <c r="BB9" s="36"/>
      <c r="BC9" s="36"/>
      <c r="BD9" s="36"/>
      <c r="BE9" s="7"/>
    </row>
    <row r="10" spans="1:57" ht="15.75">
      <c r="A10" s="152"/>
      <c r="B10" s="121"/>
      <c r="C10" s="122"/>
      <c r="D10" s="7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87"/>
      <c r="T10" s="15"/>
      <c r="U10" s="15"/>
      <c r="V10" s="101"/>
      <c r="W10" s="101"/>
      <c r="X10" s="15"/>
      <c r="Y10" s="15">
        <v>1</v>
      </c>
      <c r="Z10" s="15"/>
      <c r="AA10" s="15">
        <v>1</v>
      </c>
      <c r="AB10" s="15"/>
      <c r="AC10" s="15">
        <v>1</v>
      </c>
      <c r="AD10" s="15"/>
      <c r="AE10" s="15">
        <v>1</v>
      </c>
      <c r="AF10" s="15"/>
      <c r="AG10" s="15">
        <v>1</v>
      </c>
      <c r="AH10" s="15"/>
      <c r="AI10" s="107"/>
      <c r="AJ10" s="15">
        <v>1</v>
      </c>
      <c r="AK10" s="15"/>
      <c r="AL10" s="15">
        <v>1</v>
      </c>
      <c r="AM10" s="15"/>
      <c r="AN10" s="15">
        <v>1</v>
      </c>
      <c r="AO10" s="87"/>
      <c r="AP10" s="87"/>
      <c r="AQ10" s="87"/>
      <c r="AR10" s="87"/>
      <c r="AS10" s="15"/>
      <c r="AT10" s="15"/>
      <c r="AU10" s="15"/>
      <c r="AV10" s="15"/>
      <c r="AW10" s="15"/>
      <c r="AX10" s="36"/>
      <c r="AY10" s="36"/>
      <c r="AZ10" s="36"/>
      <c r="BA10" s="36"/>
      <c r="BB10" s="36"/>
      <c r="BC10" s="36"/>
      <c r="BD10" s="36"/>
      <c r="BE10" s="7"/>
    </row>
    <row r="11" spans="1:57" ht="15.75">
      <c r="A11" s="152"/>
      <c r="B11" s="121" t="s">
        <v>28</v>
      </c>
      <c r="C11" s="122" t="s">
        <v>16</v>
      </c>
      <c r="D11" s="123" t="s">
        <v>85</v>
      </c>
      <c r="E11" s="15">
        <v>2</v>
      </c>
      <c r="F11" s="15">
        <v>4</v>
      </c>
      <c r="G11" s="15">
        <v>2</v>
      </c>
      <c r="H11" s="15">
        <v>4</v>
      </c>
      <c r="I11" s="15">
        <v>2</v>
      </c>
      <c r="J11" s="15">
        <v>4</v>
      </c>
      <c r="K11" s="15">
        <v>2</v>
      </c>
      <c r="L11" s="15">
        <v>4</v>
      </c>
      <c r="M11" s="15">
        <v>4</v>
      </c>
      <c r="N11" s="15">
        <v>4</v>
      </c>
      <c r="O11" s="15">
        <v>4</v>
      </c>
      <c r="P11" s="15">
        <v>4</v>
      </c>
      <c r="Q11" s="15">
        <v>4</v>
      </c>
      <c r="R11" s="15"/>
      <c r="S11" s="87"/>
      <c r="T11" s="15">
        <v>2</v>
      </c>
      <c r="U11" s="15">
        <v>2</v>
      </c>
      <c r="V11" s="108">
        <f>SUM(E11:U11)</f>
        <v>48</v>
      </c>
      <c r="W11" s="101"/>
      <c r="X11" s="7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7"/>
      <c r="AJ11" s="15"/>
      <c r="AK11" s="15"/>
      <c r="AL11" s="15"/>
      <c r="AM11" s="15"/>
      <c r="AN11" s="15"/>
      <c r="AO11" s="87"/>
      <c r="AP11" s="87"/>
      <c r="AQ11" s="87"/>
      <c r="AR11" s="87"/>
      <c r="AS11" s="15"/>
      <c r="AT11" s="15"/>
      <c r="AU11" s="15"/>
      <c r="AV11" s="15"/>
      <c r="AW11" s="15"/>
      <c r="AX11" s="36"/>
      <c r="AY11" s="36"/>
      <c r="AZ11" s="36"/>
      <c r="BA11" s="36"/>
      <c r="BB11" s="36"/>
      <c r="BC11" s="36"/>
      <c r="BD11" s="36"/>
      <c r="BE11" s="7"/>
    </row>
    <row r="12" spans="1:57" ht="15.75">
      <c r="A12" s="152"/>
      <c r="B12" s="121"/>
      <c r="C12" s="122"/>
      <c r="D12" s="124"/>
      <c r="E12" s="80"/>
      <c r="F12" s="51">
        <v>2</v>
      </c>
      <c r="G12" s="51"/>
      <c r="H12" s="51">
        <v>2</v>
      </c>
      <c r="I12" s="51"/>
      <c r="J12" s="51">
        <v>2</v>
      </c>
      <c r="K12" s="51"/>
      <c r="L12" s="51">
        <v>2</v>
      </c>
      <c r="M12" s="51"/>
      <c r="N12" s="51"/>
      <c r="O12" s="51"/>
      <c r="P12" s="51"/>
      <c r="Q12" s="80"/>
      <c r="R12" s="89"/>
      <c r="S12" s="87"/>
      <c r="T12" s="89"/>
      <c r="U12" s="80"/>
      <c r="V12" s="108">
        <f aca="true" t="shared" si="0" ref="V12:V43">SUM(E12:U12)</f>
        <v>8</v>
      </c>
      <c r="W12" s="101"/>
      <c r="X12" s="22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107"/>
      <c r="AJ12" s="89"/>
      <c r="AK12" s="89"/>
      <c r="AL12" s="89"/>
      <c r="AM12" s="89"/>
      <c r="AN12" s="89"/>
      <c r="AO12" s="87"/>
      <c r="AP12" s="87"/>
      <c r="AQ12" s="87"/>
      <c r="AR12" s="87"/>
      <c r="AS12" s="89"/>
      <c r="AT12" s="89"/>
      <c r="AU12" s="89"/>
      <c r="AV12" s="89"/>
      <c r="AW12" s="89"/>
      <c r="AX12" s="36"/>
      <c r="AY12" s="36"/>
      <c r="AZ12" s="36"/>
      <c r="BA12" s="36"/>
      <c r="BB12" s="36"/>
      <c r="BC12" s="36"/>
      <c r="BD12" s="36"/>
      <c r="BE12" s="22"/>
    </row>
    <row r="13" spans="1:57" ht="15.75">
      <c r="A13" s="152"/>
      <c r="B13" s="121" t="s">
        <v>29</v>
      </c>
      <c r="C13" s="122" t="s">
        <v>15</v>
      </c>
      <c r="D13" s="123" t="s">
        <v>86</v>
      </c>
      <c r="E13" s="15">
        <v>4</v>
      </c>
      <c r="F13" s="15"/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  <c r="R13" s="15"/>
      <c r="S13" s="87"/>
      <c r="T13" s="15"/>
      <c r="U13" s="15">
        <v>2</v>
      </c>
      <c r="V13" s="108">
        <f t="shared" si="0"/>
        <v>28</v>
      </c>
      <c r="W13" s="101"/>
      <c r="X13" s="7">
        <v>2</v>
      </c>
      <c r="Y13" s="15">
        <v>2</v>
      </c>
      <c r="Z13" s="15">
        <v>4</v>
      </c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>
        <v>2</v>
      </c>
      <c r="AH13" s="15">
        <v>2</v>
      </c>
      <c r="AI13" s="107"/>
      <c r="AJ13" s="15">
        <v>2</v>
      </c>
      <c r="AK13" s="15">
        <v>2</v>
      </c>
      <c r="AL13" s="15">
        <v>2</v>
      </c>
      <c r="AM13" s="15">
        <v>2</v>
      </c>
      <c r="AN13" s="15">
        <v>2</v>
      </c>
      <c r="AO13" s="87"/>
      <c r="AP13" s="87"/>
      <c r="AQ13" s="87"/>
      <c r="AR13" s="87"/>
      <c r="AS13" s="15">
        <v>2</v>
      </c>
      <c r="AT13" s="15">
        <v>2</v>
      </c>
      <c r="AU13" s="15">
        <v>2</v>
      </c>
      <c r="AV13" s="15"/>
      <c r="AW13" s="15"/>
      <c r="AX13" s="33">
        <f>SUM(X13:AW13)</f>
        <v>40</v>
      </c>
      <c r="AY13" s="36"/>
      <c r="AZ13" s="36"/>
      <c r="BA13" s="36"/>
      <c r="BB13" s="36"/>
      <c r="BC13" s="36"/>
      <c r="BD13" s="36"/>
      <c r="BE13" s="7"/>
    </row>
    <row r="14" spans="1:57" ht="15.75">
      <c r="A14" s="152"/>
      <c r="B14" s="121"/>
      <c r="C14" s="122"/>
      <c r="D14" s="124"/>
      <c r="E14" s="80"/>
      <c r="F14" s="51"/>
      <c r="G14" s="51">
        <v>1</v>
      </c>
      <c r="H14" s="51"/>
      <c r="I14" s="51">
        <v>1</v>
      </c>
      <c r="J14" s="51"/>
      <c r="K14" s="51">
        <v>1</v>
      </c>
      <c r="L14" s="51"/>
      <c r="M14" s="51">
        <v>2</v>
      </c>
      <c r="N14" s="51">
        <v>2</v>
      </c>
      <c r="O14" s="51">
        <v>2</v>
      </c>
      <c r="P14" s="51">
        <v>2</v>
      </c>
      <c r="Q14" s="80">
        <v>2</v>
      </c>
      <c r="R14" s="89"/>
      <c r="S14" s="87"/>
      <c r="T14" s="89"/>
      <c r="U14" s="80"/>
      <c r="V14" s="108">
        <f t="shared" si="0"/>
        <v>13</v>
      </c>
      <c r="W14" s="101"/>
      <c r="X14" s="22">
        <v>3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107"/>
      <c r="AJ14" s="89"/>
      <c r="AK14" s="89"/>
      <c r="AL14" s="89"/>
      <c r="AM14" s="89"/>
      <c r="AN14" s="89"/>
      <c r="AO14" s="87"/>
      <c r="AP14" s="87"/>
      <c r="AQ14" s="87"/>
      <c r="AR14" s="87"/>
      <c r="AS14" s="89"/>
      <c r="AT14" s="89"/>
      <c r="AU14" s="89"/>
      <c r="AV14" s="89"/>
      <c r="AW14" s="89"/>
      <c r="AX14" s="36"/>
      <c r="AY14" s="36"/>
      <c r="AZ14" s="36"/>
      <c r="BA14" s="36"/>
      <c r="BB14" s="36"/>
      <c r="BC14" s="36"/>
      <c r="BD14" s="36"/>
      <c r="BE14" s="22"/>
    </row>
    <row r="15" spans="1:57" ht="15.75">
      <c r="A15" s="152"/>
      <c r="B15" s="121" t="s">
        <v>30</v>
      </c>
      <c r="C15" s="125" t="s">
        <v>17</v>
      </c>
      <c r="D15" s="123" t="s">
        <v>86</v>
      </c>
      <c r="E15" s="15">
        <v>4</v>
      </c>
      <c r="F15" s="15">
        <v>2</v>
      </c>
      <c r="G15" s="15">
        <v>2</v>
      </c>
      <c r="H15" s="15">
        <v>2</v>
      </c>
      <c r="I15" s="15"/>
      <c r="J15" s="15">
        <v>2</v>
      </c>
      <c r="K15" s="15">
        <v>2</v>
      </c>
      <c r="L15" s="15">
        <v>2</v>
      </c>
      <c r="M15" s="15"/>
      <c r="N15" s="15">
        <v>2</v>
      </c>
      <c r="O15" s="15">
        <v>2</v>
      </c>
      <c r="P15" s="15">
        <v>2</v>
      </c>
      <c r="Q15" s="15">
        <v>2</v>
      </c>
      <c r="R15" s="15"/>
      <c r="S15" s="87"/>
      <c r="T15" s="15">
        <v>2</v>
      </c>
      <c r="U15" s="15">
        <v>2</v>
      </c>
      <c r="V15" s="108">
        <f t="shared" si="0"/>
        <v>28</v>
      </c>
      <c r="W15" s="101"/>
      <c r="X15" s="7">
        <v>2</v>
      </c>
      <c r="Y15" s="7">
        <v>2</v>
      </c>
      <c r="Z15" s="7">
        <v>2</v>
      </c>
      <c r="AA15" s="7">
        <v>2</v>
      </c>
      <c r="AB15" s="7">
        <v>2</v>
      </c>
      <c r="AC15" s="7">
        <v>4</v>
      </c>
      <c r="AD15" s="7">
        <v>2</v>
      </c>
      <c r="AE15" s="7">
        <v>2</v>
      </c>
      <c r="AF15" s="7">
        <v>2</v>
      </c>
      <c r="AG15" s="7">
        <v>2</v>
      </c>
      <c r="AH15" s="7">
        <v>2</v>
      </c>
      <c r="AI15" s="107"/>
      <c r="AJ15" s="7">
        <v>2</v>
      </c>
      <c r="AK15" s="7">
        <v>2</v>
      </c>
      <c r="AL15" s="7">
        <v>2</v>
      </c>
      <c r="AM15" s="7">
        <v>2</v>
      </c>
      <c r="AN15" s="7">
        <v>2</v>
      </c>
      <c r="AO15" s="87"/>
      <c r="AP15" s="87"/>
      <c r="AQ15" s="87"/>
      <c r="AR15" s="87"/>
      <c r="AS15" s="7">
        <v>4</v>
      </c>
      <c r="AT15" s="7">
        <v>2</v>
      </c>
      <c r="AU15" s="7"/>
      <c r="AV15" s="7"/>
      <c r="AW15" s="7"/>
      <c r="AX15" s="33">
        <f>SUM(X15:AW15)</f>
        <v>40</v>
      </c>
      <c r="AY15" s="36"/>
      <c r="AZ15" s="36"/>
      <c r="BA15" s="36"/>
      <c r="BB15" s="36"/>
      <c r="BC15" s="36"/>
      <c r="BD15" s="36"/>
      <c r="BE15" s="7"/>
    </row>
    <row r="16" spans="1:57" ht="15.75">
      <c r="A16" s="152"/>
      <c r="B16" s="121"/>
      <c r="C16" s="138"/>
      <c r="D16" s="124"/>
      <c r="E16" s="89">
        <f>E15</f>
        <v>4</v>
      </c>
      <c r="F16" s="51">
        <f>F15</f>
        <v>2</v>
      </c>
      <c r="G16" s="51">
        <f>G15</f>
        <v>2</v>
      </c>
      <c r="H16" s="51">
        <f>H15</f>
        <v>2</v>
      </c>
      <c r="I16" s="51"/>
      <c r="J16" s="51">
        <f>J15</f>
        <v>2</v>
      </c>
      <c r="K16" s="51">
        <f>K15</f>
        <v>2</v>
      </c>
      <c r="L16" s="51">
        <f>L15</f>
        <v>2</v>
      </c>
      <c r="M16" s="51"/>
      <c r="N16" s="51">
        <f>N15</f>
        <v>2</v>
      </c>
      <c r="O16" s="51">
        <f>O15</f>
        <v>2</v>
      </c>
      <c r="P16" s="51">
        <f>P15</f>
        <v>2</v>
      </c>
      <c r="Q16" s="80">
        <f>Q15</f>
        <v>2</v>
      </c>
      <c r="R16" s="89"/>
      <c r="S16" s="87"/>
      <c r="T16" s="89">
        <f>T15</f>
        <v>2</v>
      </c>
      <c r="U16" s="80">
        <v>2</v>
      </c>
      <c r="V16" s="108">
        <f t="shared" si="0"/>
        <v>28</v>
      </c>
      <c r="W16" s="101"/>
      <c r="X16" s="22">
        <v>2</v>
      </c>
      <c r="Y16" s="89">
        <f>Y15</f>
        <v>2</v>
      </c>
      <c r="Z16" s="89">
        <f aca="true" t="shared" si="1" ref="Z16:AM16">Z15</f>
        <v>2</v>
      </c>
      <c r="AA16" s="89">
        <f t="shared" si="1"/>
        <v>2</v>
      </c>
      <c r="AB16" s="89">
        <f t="shared" si="1"/>
        <v>2</v>
      </c>
      <c r="AC16" s="89">
        <f t="shared" si="1"/>
        <v>4</v>
      </c>
      <c r="AD16" s="89">
        <f t="shared" si="1"/>
        <v>2</v>
      </c>
      <c r="AE16" s="89">
        <f t="shared" si="1"/>
        <v>2</v>
      </c>
      <c r="AF16" s="89">
        <f t="shared" si="1"/>
        <v>2</v>
      </c>
      <c r="AG16" s="89">
        <f t="shared" si="1"/>
        <v>2</v>
      </c>
      <c r="AH16" s="89">
        <f t="shared" si="1"/>
        <v>2</v>
      </c>
      <c r="AI16" s="107"/>
      <c r="AJ16" s="89">
        <f>AJ15</f>
        <v>2</v>
      </c>
      <c r="AK16" s="89">
        <f>AK15</f>
        <v>2</v>
      </c>
      <c r="AL16" s="89">
        <f>AL15</f>
        <v>2</v>
      </c>
      <c r="AM16" s="89">
        <f>AM15</f>
        <v>2</v>
      </c>
      <c r="AN16" s="89">
        <f>AN15</f>
        <v>2</v>
      </c>
      <c r="AO16" s="87"/>
      <c r="AP16" s="87"/>
      <c r="AQ16" s="87"/>
      <c r="AR16" s="87"/>
      <c r="AS16" s="89">
        <f>AS15</f>
        <v>4</v>
      </c>
      <c r="AT16" s="89">
        <f>AT15</f>
        <v>2</v>
      </c>
      <c r="AU16" s="89"/>
      <c r="AV16" s="89"/>
      <c r="AW16" s="89"/>
      <c r="AX16" s="36"/>
      <c r="AY16" s="36"/>
      <c r="AZ16" s="36"/>
      <c r="BA16" s="36"/>
      <c r="BB16" s="36"/>
      <c r="BC16" s="36"/>
      <c r="BD16" s="36"/>
      <c r="BE16" s="22"/>
    </row>
    <row r="17" spans="1:57" ht="15.75">
      <c r="A17" s="152"/>
      <c r="B17" s="134" t="s">
        <v>31</v>
      </c>
      <c r="C17" s="136" t="s">
        <v>32</v>
      </c>
      <c r="D17" s="51"/>
      <c r="E17" s="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87"/>
      <c r="T17" s="15"/>
      <c r="U17" s="15"/>
      <c r="V17" s="108"/>
      <c r="W17" s="101"/>
      <c r="X17" s="7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07"/>
      <c r="AJ17" s="15"/>
      <c r="AK17" s="15"/>
      <c r="AL17" s="15"/>
      <c r="AM17" s="15"/>
      <c r="AN17" s="15"/>
      <c r="AO17" s="87"/>
      <c r="AP17" s="87"/>
      <c r="AQ17" s="87"/>
      <c r="AR17" s="87"/>
      <c r="AS17" s="15"/>
      <c r="AT17" s="15"/>
      <c r="AU17" s="15"/>
      <c r="AV17" s="15"/>
      <c r="AW17" s="15"/>
      <c r="AX17" s="36"/>
      <c r="AY17" s="36"/>
      <c r="AZ17" s="36"/>
      <c r="BA17" s="36"/>
      <c r="BB17" s="36"/>
      <c r="BC17" s="36"/>
      <c r="BD17" s="36"/>
      <c r="BE17" s="7"/>
    </row>
    <row r="18" spans="1:57" ht="15.75">
      <c r="A18" s="152"/>
      <c r="B18" s="134"/>
      <c r="C18" s="137"/>
      <c r="D18" s="51"/>
      <c r="E18" s="7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80"/>
      <c r="R18" s="89"/>
      <c r="S18" s="87"/>
      <c r="T18" s="89"/>
      <c r="U18" s="80"/>
      <c r="V18" s="108"/>
      <c r="W18" s="101"/>
      <c r="X18" s="22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107"/>
      <c r="AJ18" s="89"/>
      <c r="AK18" s="89"/>
      <c r="AL18" s="89"/>
      <c r="AM18" s="89"/>
      <c r="AN18" s="89"/>
      <c r="AO18" s="87"/>
      <c r="AP18" s="87"/>
      <c r="AQ18" s="87"/>
      <c r="AR18" s="87"/>
      <c r="AS18" s="89"/>
      <c r="AT18" s="89"/>
      <c r="AU18" s="89"/>
      <c r="AV18" s="89"/>
      <c r="AW18" s="89"/>
      <c r="AX18" s="36"/>
      <c r="AY18" s="36"/>
      <c r="AZ18" s="36"/>
      <c r="BA18" s="36"/>
      <c r="BB18" s="36"/>
      <c r="BC18" s="36"/>
      <c r="BD18" s="36"/>
      <c r="BE18" s="22"/>
    </row>
    <row r="19" spans="1:57" ht="15.75">
      <c r="A19" s="152"/>
      <c r="B19" s="121" t="s">
        <v>33</v>
      </c>
      <c r="C19" s="125" t="s">
        <v>18</v>
      </c>
      <c r="D19" s="123" t="s">
        <v>87</v>
      </c>
      <c r="E19" s="7">
        <v>6</v>
      </c>
      <c r="F19" s="15">
        <v>4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2</v>
      </c>
      <c r="P19" s="15">
        <v>4</v>
      </c>
      <c r="Q19" s="15">
        <v>2</v>
      </c>
      <c r="R19" s="15"/>
      <c r="S19" s="87"/>
      <c r="T19" s="15">
        <v>2</v>
      </c>
      <c r="U19" s="15">
        <v>4</v>
      </c>
      <c r="V19" s="108">
        <f t="shared" si="0"/>
        <v>40</v>
      </c>
      <c r="W19" s="101"/>
      <c r="X19" s="7"/>
      <c r="Y19" s="15"/>
      <c r="Z19" s="15"/>
      <c r="AA19" s="15"/>
      <c r="AB19" s="15"/>
      <c r="AC19" s="15"/>
      <c r="AD19" s="15"/>
      <c r="AE19" s="15"/>
      <c r="AF19" s="15"/>
      <c r="AG19" s="7"/>
      <c r="AH19" s="7"/>
      <c r="AI19" s="107"/>
      <c r="AJ19" s="7"/>
      <c r="AK19" s="7"/>
      <c r="AL19" s="7"/>
      <c r="AM19" s="7"/>
      <c r="AN19" s="7"/>
      <c r="AO19" s="87"/>
      <c r="AP19" s="87"/>
      <c r="AQ19" s="87"/>
      <c r="AR19" s="87"/>
      <c r="AS19" s="7"/>
      <c r="AT19" s="7"/>
      <c r="AU19" s="7"/>
      <c r="AV19" s="7"/>
      <c r="AW19" s="7"/>
      <c r="AX19" s="36"/>
      <c r="AY19" s="36"/>
      <c r="AZ19" s="36"/>
      <c r="BA19" s="36"/>
      <c r="BB19" s="36"/>
      <c r="BC19" s="36"/>
      <c r="BD19" s="36"/>
      <c r="BE19" s="7"/>
    </row>
    <row r="20" spans="1:57" ht="15.75">
      <c r="A20" s="152"/>
      <c r="B20" s="121"/>
      <c r="C20" s="138"/>
      <c r="D20" s="124"/>
      <c r="E20" s="7">
        <v>2</v>
      </c>
      <c r="F20" s="51">
        <f aca="true" t="shared" si="2" ref="F20:P20">F19/2</f>
        <v>2</v>
      </c>
      <c r="G20" s="51">
        <f t="shared" si="2"/>
        <v>1</v>
      </c>
      <c r="H20" s="51">
        <f t="shared" si="2"/>
        <v>1</v>
      </c>
      <c r="I20" s="51">
        <f t="shared" si="2"/>
        <v>1</v>
      </c>
      <c r="J20" s="51">
        <f t="shared" si="2"/>
        <v>1</v>
      </c>
      <c r="K20" s="51">
        <f t="shared" si="2"/>
        <v>1</v>
      </c>
      <c r="L20" s="51">
        <f t="shared" si="2"/>
        <v>1</v>
      </c>
      <c r="M20" s="51">
        <f t="shared" si="2"/>
        <v>1</v>
      </c>
      <c r="N20" s="51">
        <f t="shared" si="2"/>
        <v>1</v>
      </c>
      <c r="O20" s="51">
        <f t="shared" si="2"/>
        <v>1</v>
      </c>
      <c r="P20" s="51">
        <f t="shared" si="2"/>
        <v>2</v>
      </c>
      <c r="Q20" s="80">
        <f>Q19/2</f>
        <v>1</v>
      </c>
      <c r="R20" s="89"/>
      <c r="S20" s="87"/>
      <c r="T20" s="89">
        <f>T19/2</f>
        <v>1</v>
      </c>
      <c r="U20" s="80">
        <v>4</v>
      </c>
      <c r="V20" s="108">
        <f t="shared" si="0"/>
        <v>21</v>
      </c>
      <c r="W20" s="101"/>
      <c r="X20" s="22"/>
      <c r="Y20" s="89"/>
      <c r="Z20" s="89"/>
      <c r="AA20" s="89"/>
      <c r="AB20" s="89"/>
      <c r="AC20" s="89"/>
      <c r="AD20" s="89"/>
      <c r="AE20" s="89"/>
      <c r="AF20" s="89"/>
      <c r="AG20" s="22"/>
      <c r="AH20" s="22"/>
      <c r="AI20" s="107"/>
      <c r="AJ20" s="22"/>
      <c r="AK20" s="22"/>
      <c r="AL20" s="22"/>
      <c r="AM20" s="22"/>
      <c r="AN20" s="22"/>
      <c r="AO20" s="87"/>
      <c r="AP20" s="87"/>
      <c r="AQ20" s="87"/>
      <c r="AR20" s="87"/>
      <c r="AS20" s="22"/>
      <c r="AT20" s="22"/>
      <c r="AU20" s="22"/>
      <c r="AV20" s="22"/>
      <c r="AW20" s="22"/>
      <c r="AX20" s="36"/>
      <c r="AY20" s="36"/>
      <c r="AZ20" s="36"/>
      <c r="BA20" s="36"/>
      <c r="BB20" s="36"/>
      <c r="BC20" s="36"/>
      <c r="BD20" s="36"/>
      <c r="BE20" s="22"/>
    </row>
    <row r="21" spans="1:58" ht="15.75">
      <c r="A21" s="152"/>
      <c r="B21" s="139" t="s">
        <v>41</v>
      </c>
      <c r="C21" s="141" t="s">
        <v>94</v>
      </c>
      <c r="D21" s="55" t="s">
        <v>82</v>
      </c>
      <c r="E21" s="7">
        <v>2</v>
      </c>
      <c r="F21" s="15">
        <v>4</v>
      </c>
      <c r="G21" s="15">
        <v>4</v>
      </c>
      <c r="H21" s="15">
        <v>4</v>
      </c>
      <c r="I21" s="15">
        <v>4</v>
      </c>
      <c r="J21" s="15">
        <v>4</v>
      </c>
      <c r="K21" s="15">
        <v>4</v>
      </c>
      <c r="L21" s="15">
        <v>4</v>
      </c>
      <c r="M21" s="15">
        <v>4</v>
      </c>
      <c r="N21" s="15">
        <v>4</v>
      </c>
      <c r="O21" s="15">
        <v>4</v>
      </c>
      <c r="P21" s="15">
        <v>4</v>
      </c>
      <c r="Q21" s="15">
        <v>4</v>
      </c>
      <c r="R21" s="15"/>
      <c r="S21" s="87"/>
      <c r="T21" s="15">
        <v>4</v>
      </c>
      <c r="U21" s="15">
        <v>6</v>
      </c>
      <c r="V21" s="108">
        <f t="shared" si="0"/>
        <v>60</v>
      </c>
      <c r="W21" s="101"/>
      <c r="X21" s="7"/>
      <c r="Y21" s="15"/>
      <c r="Z21" s="15"/>
      <c r="AA21" s="15"/>
      <c r="AB21" s="15"/>
      <c r="AC21" s="15"/>
      <c r="AD21" s="15"/>
      <c r="AE21" s="15"/>
      <c r="AF21" s="15"/>
      <c r="AG21" s="7"/>
      <c r="AH21" s="7"/>
      <c r="AI21" s="107"/>
      <c r="AJ21" s="7"/>
      <c r="AK21" s="7"/>
      <c r="AL21" s="7"/>
      <c r="AM21" s="7"/>
      <c r="AN21" s="7"/>
      <c r="AO21" s="87"/>
      <c r="AP21" s="87"/>
      <c r="AQ21" s="87"/>
      <c r="AR21" s="87"/>
      <c r="AS21" s="7"/>
      <c r="AT21" s="7"/>
      <c r="AU21" s="7"/>
      <c r="AV21" s="7"/>
      <c r="AW21" s="7"/>
      <c r="AX21" s="36"/>
      <c r="AY21" s="36"/>
      <c r="AZ21" s="36"/>
      <c r="BA21" s="36"/>
      <c r="BB21" s="36"/>
      <c r="BC21" s="36"/>
      <c r="BD21" s="36"/>
      <c r="BE21" s="7"/>
      <c r="BF21" s="37"/>
    </row>
    <row r="22" spans="1:57" ht="15.75">
      <c r="A22" s="152"/>
      <c r="B22" s="140"/>
      <c r="C22" s="142"/>
      <c r="D22" s="55"/>
      <c r="E22" s="7">
        <v>1</v>
      </c>
      <c r="F22" s="51">
        <f aca="true" t="shared" si="3" ref="F22:P22">F21/2</f>
        <v>2</v>
      </c>
      <c r="G22" s="51">
        <f t="shared" si="3"/>
        <v>2</v>
      </c>
      <c r="H22" s="51">
        <f t="shared" si="3"/>
        <v>2</v>
      </c>
      <c r="I22" s="51">
        <f t="shared" si="3"/>
        <v>2</v>
      </c>
      <c r="J22" s="51">
        <f t="shared" si="3"/>
        <v>2</v>
      </c>
      <c r="K22" s="51">
        <f t="shared" si="3"/>
        <v>2</v>
      </c>
      <c r="L22" s="51">
        <f t="shared" si="3"/>
        <v>2</v>
      </c>
      <c r="M22" s="51">
        <f t="shared" si="3"/>
        <v>2</v>
      </c>
      <c r="N22" s="51">
        <f t="shared" si="3"/>
        <v>2</v>
      </c>
      <c r="O22" s="51">
        <f t="shared" si="3"/>
        <v>2</v>
      </c>
      <c r="P22" s="51">
        <f t="shared" si="3"/>
        <v>2</v>
      </c>
      <c r="Q22" s="80">
        <f>Q21/2</f>
        <v>2</v>
      </c>
      <c r="R22" s="89"/>
      <c r="S22" s="87"/>
      <c r="T22" s="89">
        <f>T21/2</f>
        <v>2</v>
      </c>
      <c r="U22" s="80">
        <v>3</v>
      </c>
      <c r="V22" s="108">
        <f t="shared" si="0"/>
        <v>30</v>
      </c>
      <c r="W22" s="101"/>
      <c r="X22" s="22"/>
      <c r="Y22" s="89"/>
      <c r="Z22" s="89"/>
      <c r="AA22" s="89"/>
      <c r="AB22" s="89"/>
      <c r="AC22" s="89"/>
      <c r="AD22" s="89"/>
      <c r="AE22" s="89"/>
      <c r="AF22" s="89"/>
      <c r="AG22" s="22"/>
      <c r="AH22" s="22"/>
      <c r="AI22" s="107"/>
      <c r="AJ22" s="22"/>
      <c r="AK22" s="22"/>
      <c r="AL22" s="22"/>
      <c r="AM22" s="22"/>
      <c r="AN22" s="22"/>
      <c r="AO22" s="87"/>
      <c r="AP22" s="87"/>
      <c r="AQ22" s="87"/>
      <c r="AR22" s="87"/>
      <c r="AS22" s="22"/>
      <c r="AT22" s="22"/>
      <c r="AU22" s="22"/>
      <c r="AV22" s="22"/>
      <c r="AW22" s="22"/>
      <c r="AX22" s="36"/>
      <c r="AY22" s="36"/>
      <c r="AZ22" s="36"/>
      <c r="BA22" s="36"/>
      <c r="BB22" s="36"/>
      <c r="BC22" s="36"/>
      <c r="BD22" s="36"/>
      <c r="BE22" s="22"/>
    </row>
    <row r="23" spans="1:57" ht="15.75">
      <c r="A23" s="152"/>
      <c r="B23" s="134" t="s">
        <v>23</v>
      </c>
      <c r="C23" s="136" t="s">
        <v>34</v>
      </c>
      <c r="D23" s="51"/>
      <c r="E23" s="7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87"/>
      <c r="T23" s="15"/>
      <c r="U23" s="80"/>
      <c r="V23" s="108"/>
      <c r="W23" s="101"/>
      <c r="X23" s="7"/>
      <c r="Y23" s="15"/>
      <c r="Z23" s="15"/>
      <c r="AA23" s="15"/>
      <c r="AB23" s="15"/>
      <c r="AC23" s="15"/>
      <c r="AD23" s="15"/>
      <c r="AE23" s="15"/>
      <c r="AF23" s="15"/>
      <c r="AG23" s="7"/>
      <c r="AH23" s="7"/>
      <c r="AI23" s="107"/>
      <c r="AJ23" s="7"/>
      <c r="AK23" s="7"/>
      <c r="AL23" s="7"/>
      <c r="AM23" s="7"/>
      <c r="AN23" s="7"/>
      <c r="AO23" s="87"/>
      <c r="AP23" s="87"/>
      <c r="AQ23" s="87"/>
      <c r="AR23" s="87"/>
      <c r="AS23" s="7"/>
      <c r="AT23" s="7"/>
      <c r="AU23" s="7"/>
      <c r="AV23" s="7"/>
      <c r="AW23" s="7"/>
      <c r="AX23" s="36"/>
      <c r="AY23" s="36"/>
      <c r="AZ23" s="36"/>
      <c r="BA23" s="36"/>
      <c r="BB23" s="36"/>
      <c r="BC23" s="36"/>
      <c r="BD23" s="36"/>
      <c r="BE23" s="7"/>
    </row>
    <row r="24" spans="1:57" ht="15.75">
      <c r="A24" s="152"/>
      <c r="B24" s="134"/>
      <c r="C24" s="137"/>
      <c r="D24" s="51"/>
      <c r="E24" s="7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80"/>
      <c r="R24" s="89"/>
      <c r="S24" s="87"/>
      <c r="T24" s="89"/>
      <c r="U24" s="80"/>
      <c r="V24" s="108"/>
      <c r="W24" s="101"/>
      <c r="X24" s="22"/>
      <c r="Y24" s="89"/>
      <c r="Z24" s="89"/>
      <c r="AA24" s="89"/>
      <c r="AB24" s="89"/>
      <c r="AC24" s="89"/>
      <c r="AD24" s="89"/>
      <c r="AE24" s="89"/>
      <c r="AF24" s="89"/>
      <c r="AG24" s="22"/>
      <c r="AH24" s="22"/>
      <c r="AI24" s="107"/>
      <c r="AJ24" s="22"/>
      <c r="AK24" s="22"/>
      <c r="AL24" s="22"/>
      <c r="AM24" s="22"/>
      <c r="AN24" s="22"/>
      <c r="AO24" s="87"/>
      <c r="AP24" s="87"/>
      <c r="AQ24" s="87"/>
      <c r="AR24" s="87"/>
      <c r="AS24" s="22"/>
      <c r="AT24" s="22"/>
      <c r="AU24" s="22"/>
      <c r="AV24" s="22"/>
      <c r="AW24" s="22"/>
      <c r="AX24" s="36"/>
      <c r="AY24" s="36"/>
      <c r="AZ24" s="36"/>
      <c r="BA24" s="36"/>
      <c r="BB24" s="36"/>
      <c r="BC24" s="36"/>
      <c r="BD24" s="36"/>
      <c r="BE24" s="22"/>
    </row>
    <row r="25" spans="1:57" ht="15.75">
      <c r="A25" s="152"/>
      <c r="B25" s="126" t="s">
        <v>35</v>
      </c>
      <c r="C25" s="128" t="s">
        <v>46</v>
      </c>
      <c r="D25" s="123" t="s">
        <v>100</v>
      </c>
      <c r="E25" s="7">
        <v>6</v>
      </c>
      <c r="F25" s="15"/>
      <c r="G25" s="15">
        <v>2</v>
      </c>
      <c r="H25" s="15">
        <v>2</v>
      </c>
      <c r="I25" s="15">
        <v>4</v>
      </c>
      <c r="J25" s="15">
        <v>2</v>
      </c>
      <c r="K25" s="15">
        <v>4</v>
      </c>
      <c r="L25" s="15">
        <v>4</v>
      </c>
      <c r="M25" s="15">
        <v>4</v>
      </c>
      <c r="N25" s="15">
        <v>4</v>
      </c>
      <c r="O25" s="15">
        <v>6</v>
      </c>
      <c r="P25" s="15">
        <v>4</v>
      </c>
      <c r="Q25" s="15">
        <v>10</v>
      </c>
      <c r="R25" s="15"/>
      <c r="S25" s="87"/>
      <c r="T25" s="15">
        <v>10</v>
      </c>
      <c r="U25" s="15">
        <v>10</v>
      </c>
      <c r="V25" s="108">
        <f t="shared" si="0"/>
        <v>72</v>
      </c>
      <c r="W25" s="101"/>
      <c r="X25" s="7"/>
      <c r="Y25" s="15"/>
      <c r="Z25" s="15"/>
      <c r="AA25" s="15"/>
      <c r="AB25" s="15"/>
      <c r="AC25" s="15"/>
      <c r="AD25" s="15"/>
      <c r="AE25" s="15"/>
      <c r="AF25" s="15"/>
      <c r="AG25" s="7"/>
      <c r="AH25" s="7"/>
      <c r="AI25" s="107"/>
      <c r="AJ25" s="7"/>
      <c r="AK25" s="7"/>
      <c r="AL25" s="7"/>
      <c r="AM25" s="7"/>
      <c r="AN25" s="7"/>
      <c r="AO25" s="87"/>
      <c r="AP25" s="87"/>
      <c r="AQ25" s="87"/>
      <c r="AR25" s="87"/>
      <c r="AS25" s="7"/>
      <c r="AT25" s="7"/>
      <c r="AU25" s="7"/>
      <c r="AV25" s="7"/>
      <c r="AW25" s="7"/>
      <c r="AX25" s="36"/>
      <c r="AY25" s="36"/>
      <c r="AZ25" s="36"/>
      <c r="BA25" s="36"/>
      <c r="BB25" s="36"/>
      <c r="BC25" s="36"/>
      <c r="BD25" s="36"/>
      <c r="BE25" s="7"/>
    </row>
    <row r="26" spans="1:57" ht="15.75">
      <c r="A26" s="152"/>
      <c r="B26" s="127"/>
      <c r="C26" s="129"/>
      <c r="D26" s="124"/>
      <c r="E26" s="22">
        <v>3</v>
      </c>
      <c r="F26" s="51"/>
      <c r="G26" s="51">
        <f aca="true" t="shared" si="4" ref="G26:P26">G25/2</f>
        <v>1</v>
      </c>
      <c r="H26" s="51">
        <f t="shared" si="4"/>
        <v>1</v>
      </c>
      <c r="I26" s="51">
        <f t="shared" si="4"/>
        <v>2</v>
      </c>
      <c r="J26" s="51">
        <f t="shared" si="4"/>
        <v>1</v>
      </c>
      <c r="K26" s="51">
        <f t="shared" si="4"/>
        <v>2</v>
      </c>
      <c r="L26" s="51">
        <f t="shared" si="4"/>
        <v>2</v>
      </c>
      <c r="M26" s="51">
        <f t="shared" si="4"/>
        <v>2</v>
      </c>
      <c r="N26" s="51">
        <f t="shared" si="4"/>
        <v>2</v>
      </c>
      <c r="O26" s="51">
        <f t="shared" si="4"/>
        <v>3</v>
      </c>
      <c r="P26" s="51">
        <f t="shared" si="4"/>
        <v>2</v>
      </c>
      <c r="Q26" s="80">
        <f>Q25/2</f>
        <v>5</v>
      </c>
      <c r="R26" s="89"/>
      <c r="S26" s="87"/>
      <c r="T26" s="89">
        <f>T25/2</f>
        <v>5</v>
      </c>
      <c r="U26" s="80">
        <v>4</v>
      </c>
      <c r="V26" s="108">
        <f t="shared" si="0"/>
        <v>35</v>
      </c>
      <c r="W26" s="101"/>
      <c r="X26" s="7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07"/>
      <c r="AJ26" s="15"/>
      <c r="AK26" s="15"/>
      <c r="AL26" s="15"/>
      <c r="AM26" s="15"/>
      <c r="AN26" s="15"/>
      <c r="AO26" s="87"/>
      <c r="AP26" s="87"/>
      <c r="AQ26" s="87"/>
      <c r="AR26" s="87"/>
      <c r="AS26" s="15"/>
      <c r="AT26" s="15"/>
      <c r="AU26" s="15"/>
      <c r="AV26" s="15"/>
      <c r="AW26" s="15"/>
      <c r="AX26" s="36"/>
      <c r="AY26" s="36"/>
      <c r="AZ26" s="36"/>
      <c r="BA26" s="36"/>
      <c r="BB26" s="36"/>
      <c r="BC26" s="36"/>
      <c r="BD26" s="36"/>
      <c r="BE26" s="7"/>
    </row>
    <row r="27" spans="1:57" ht="15.75">
      <c r="A27" s="152"/>
      <c r="B27" s="126" t="s">
        <v>36</v>
      </c>
      <c r="C27" s="132" t="s">
        <v>47</v>
      </c>
      <c r="D27" s="123" t="s">
        <v>112</v>
      </c>
      <c r="E27" s="7">
        <v>6</v>
      </c>
      <c r="F27" s="15">
        <v>2</v>
      </c>
      <c r="G27" s="15">
        <v>2</v>
      </c>
      <c r="H27" s="15"/>
      <c r="I27" s="15">
        <v>2</v>
      </c>
      <c r="J27" s="15">
        <v>2</v>
      </c>
      <c r="K27" s="15">
        <v>2</v>
      </c>
      <c r="L27" s="15">
        <v>2</v>
      </c>
      <c r="M27" s="15">
        <v>2</v>
      </c>
      <c r="N27" s="15">
        <v>2</v>
      </c>
      <c r="O27" s="15">
        <v>2</v>
      </c>
      <c r="P27" s="15">
        <v>2</v>
      </c>
      <c r="Q27" s="15">
        <v>2</v>
      </c>
      <c r="R27" s="15"/>
      <c r="S27" s="87"/>
      <c r="T27" s="15">
        <v>2</v>
      </c>
      <c r="U27" s="15">
        <v>6</v>
      </c>
      <c r="V27" s="108">
        <f t="shared" si="0"/>
        <v>36</v>
      </c>
      <c r="W27" s="101"/>
      <c r="X27" s="7">
        <v>2</v>
      </c>
      <c r="Y27" s="15">
        <v>2</v>
      </c>
      <c r="Z27" s="15">
        <v>2</v>
      </c>
      <c r="AA27" s="15">
        <v>2</v>
      </c>
      <c r="AB27" s="15">
        <v>2</v>
      </c>
      <c r="AC27" s="15">
        <v>2</v>
      </c>
      <c r="AD27" s="15">
        <v>2</v>
      </c>
      <c r="AE27" s="15">
        <v>2</v>
      </c>
      <c r="AF27" s="15">
        <v>2</v>
      </c>
      <c r="AG27" s="15">
        <v>2</v>
      </c>
      <c r="AH27" s="15">
        <v>2</v>
      </c>
      <c r="AI27" s="107"/>
      <c r="AJ27" s="15">
        <v>2</v>
      </c>
      <c r="AK27" s="15">
        <v>2</v>
      </c>
      <c r="AL27" s="15">
        <v>2</v>
      </c>
      <c r="AM27" s="15">
        <v>2</v>
      </c>
      <c r="AN27" s="15">
        <v>2</v>
      </c>
      <c r="AO27" s="87"/>
      <c r="AP27" s="87"/>
      <c r="AQ27" s="87"/>
      <c r="AR27" s="87"/>
      <c r="AS27" s="15">
        <v>2</v>
      </c>
      <c r="AT27" s="15">
        <v>6</v>
      </c>
      <c r="AU27" s="15">
        <v>8</v>
      </c>
      <c r="AV27" s="10" t="s">
        <v>25</v>
      </c>
      <c r="AX27" s="33">
        <f>SUM(X27:AV27)</f>
        <v>48</v>
      </c>
      <c r="AY27" s="36"/>
      <c r="AZ27" s="36"/>
      <c r="BA27" s="36"/>
      <c r="BB27" s="36"/>
      <c r="BC27" s="36"/>
      <c r="BD27" s="36"/>
      <c r="BE27" s="7"/>
    </row>
    <row r="28" spans="1:57" ht="15.75">
      <c r="A28" s="152"/>
      <c r="B28" s="127"/>
      <c r="C28" s="133"/>
      <c r="D28" s="124"/>
      <c r="E28" s="80">
        <v>3</v>
      </c>
      <c r="F28" s="51">
        <f>F27/2</f>
        <v>1</v>
      </c>
      <c r="G28" s="51">
        <f>G27/2</f>
        <v>1</v>
      </c>
      <c r="H28" s="51"/>
      <c r="I28" s="51">
        <f aca="true" t="shared" si="5" ref="I28:P28">I27/2</f>
        <v>1</v>
      </c>
      <c r="J28" s="51">
        <f t="shared" si="5"/>
        <v>1</v>
      </c>
      <c r="K28" s="51">
        <f t="shared" si="5"/>
        <v>1</v>
      </c>
      <c r="L28" s="51">
        <f t="shared" si="5"/>
        <v>1</v>
      </c>
      <c r="M28" s="51">
        <f t="shared" si="5"/>
        <v>1</v>
      </c>
      <c r="N28" s="51">
        <f t="shared" si="5"/>
        <v>1</v>
      </c>
      <c r="O28" s="51">
        <f t="shared" si="5"/>
        <v>1</v>
      </c>
      <c r="P28" s="51">
        <f t="shared" si="5"/>
        <v>1</v>
      </c>
      <c r="Q28" s="80">
        <f>Q27/2</f>
        <v>1</v>
      </c>
      <c r="R28" s="89"/>
      <c r="S28" s="87"/>
      <c r="T28" s="89">
        <f>T27/2</f>
        <v>1</v>
      </c>
      <c r="U28" s="80">
        <v>3</v>
      </c>
      <c r="V28" s="108">
        <f t="shared" si="0"/>
        <v>18</v>
      </c>
      <c r="W28" s="101"/>
      <c r="X28" s="22">
        <f>X27/2</f>
        <v>1</v>
      </c>
      <c r="Y28" s="22">
        <f aca="true" t="shared" si="6" ref="Y28:AM28">Y27/2</f>
        <v>1</v>
      </c>
      <c r="Z28" s="22">
        <f t="shared" si="6"/>
        <v>1</v>
      </c>
      <c r="AA28" s="22">
        <f t="shared" si="6"/>
        <v>1</v>
      </c>
      <c r="AB28" s="22">
        <f t="shared" si="6"/>
        <v>1</v>
      </c>
      <c r="AC28" s="22">
        <f t="shared" si="6"/>
        <v>1</v>
      </c>
      <c r="AD28" s="22">
        <f t="shared" si="6"/>
        <v>1</v>
      </c>
      <c r="AE28" s="22">
        <f t="shared" si="6"/>
        <v>1</v>
      </c>
      <c r="AF28" s="22">
        <f t="shared" si="6"/>
        <v>1</v>
      </c>
      <c r="AG28" s="22">
        <f t="shared" si="6"/>
        <v>1</v>
      </c>
      <c r="AH28" s="22">
        <f t="shared" si="6"/>
        <v>1</v>
      </c>
      <c r="AI28" s="107"/>
      <c r="AJ28" s="22">
        <f>AJ27/2</f>
        <v>1</v>
      </c>
      <c r="AK28" s="22">
        <f>AK27/2</f>
        <v>1</v>
      </c>
      <c r="AL28" s="22">
        <f>AL27/2</f>
        <v>1</v>
      </c>
      <c r="AM28" s="22">
        <f>AM27/2</f>
        <v>1</v>
      </c>
      <c r="AN28" s="22">
        <f>AN27/2</f>
        <v>1</v>
      </c>
      <c r="AO28" s="87"/>
      <c r="AP28" s="87"/>
      <c r="AQ28" s="87"/>
      <c r="AR28" s="87"/>
      <c r="AS28" s="22">
        <f>AS27/2</f>
        <v>1</v>
      </c>
      <c r="AT28" s="22">
        <f>AT27/2</f>
        <v>3</v>
      </c>
      <c r="AU28" s="22">
        <f>AU27/2</f>
        <v>4</v>
      </c>
      <c r="AV28" s="77"/>
      <c r="AW28" s="15"/>
      <c r="AX28" s="36"/>
      <c r="AY28" s="36"/>
      <c r="AZ28" s="36"/>
      <c r="BA28" s="36"/>
      <c r="BB28" s="36"/>
      <c r="BC28" s="36"/>
      <c r="BD28" s="36"/>
      <c r="BE28" s="7"/>
    </row>
    <row r="29" spans="1:57" ht="15.75">
      <c r="A29" s="152"/>
      <c r="B29" s="126" t="s">
        <v>37</v>
      </c>
      <c r="C29" s="128" t="s">
        <v>48</v>
      </c>
      <c r="D29" s="123" t="s">
        <v>88</v>
      </c>
      <c r="E29" s="7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87"/>
      <c r="T29" s="15"/>
      <c r="U29" s="15"/>
      <c r="V29" s="108"/>
      <c r="W29" s="101"/>
      <c r="X29" s="7">
        <v>4</v>
      </c>
      <c r="Y29" s="15">
        <v>2</v>
      </c>
      <c r="Z29" s="15">
        <v>2</v>
      </c>
      <c r="AA29" s="15">
        <v>2</v>
      </c>
      <c r="AB29" s="15">
        <v>2</v>
      </c>
      <c r="AC29" s="15">
        <v>2</v>
      </c>
      <c r="AD29" s="15">
        <v>2</v>
      </c>
      <c r="AE29" s="15">
        <v>2</v>
      </c>
      <c r="AF29" s="15">
        <v>2</v>
      </c>
      <c r="AG29" s="15">
        <v>2</v>
      </c>
      <c r="AH29" s="15">
        <v>2</v>
      </c>
      <c r="AI29" s="107"/>
      <c r="AJ29" s="15">
        <v>2</v>
      </c>
      <c r="AK29" s="15">
        <v>2</v>
      </c>
      <c r="AL29" s="15">
        <v>2</v>
      </c>
      <c r="AM29" s="15">
        <v>2</v>
      </c>
      <c r="AN29" s="15">
        <v>2</v>
      </c>
      <c r="AO29" s="87"/>
      <c r="AP29" s="87"/>
      <c r="AQ29" s="87"/>
      <c r="AR29" s="87"/>
      <c r="AS29" s="15">
        <v>2</v>
      </c>
      <c r="AT29" s="15">
        <v>14</v>
      </c>
      <c r="AU29" s="15">
        <v>12</v>
      </c>
      <c r="AV29" s="7">
        <v>8</v>
      </c>
      <c r="AW29" s="7"/>
      <c r="AX29" s="33">
        <f>SUM(X29:AW29)</f>
        <v>70</v>
      </c>
      <c r="AY29" s="36"/>
      <c r="AZ29" s="36"/>
      <c r="BA29" s="36"/>
      <c r="BB29" s="36"/>
      <c r="BC29" s="36"/>
      <c r="BD29" s="36"/>
      <c r="BE29" s="7"/>
    </row>
    <row r="30" spans="1:57" ht="15.75">
      <c r="A30" s="152"/>
      <c r="B30" s="127"/>
      <c r="C30" s="129"/>
      <c r="D30" s="124"/>
      <c r="E30" s="7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80"/>
      <c r="R30" s="89"/>
      <c r="S30" s="87"/>
      <c r="T30" s="89"/>
      <c r="U30" s="80"/>
      <c r="V30" s="108"/>
      <c r="W30" s="101"/>
      <c r="X30" s="22">
        <f aca="true" t="shared" si="7" ref="X30:AM30">X29/2</f>
        <v>2</v>
      </c>
      <c r="Y30" s="22">
        <f t="shared" si="7"/>
        <v>1</v>
      </c>
      <c r="Z30" s="22">
        <f t="shared" si="7"/>
        <v>1</v>
      </c>
      <c r="AA30" s="22">
        <f t="shared" si="7"/>
        <v>1</v>
      </c>
      <c r="AB30" s="22">
        <f t="shared" si="7"/>
        <v>1</v>
      </c>
      <c r="AC30" s="22">
        <f t="shared" si="7"/>
        <v>1</v>
      </c>
      <c r="AD30" s="22">
        <f t="shared" si="7"/>
        <v>1</v>
      </c>
      <c r="AE30" s="22">
        <f t="shared" si="7"/>
        <v>1</v>
      </c>
      <c r="AF30" s="22">
        <f t="shared" si="7"/>
        <v>1</v>
      </c>
      <c r="AG30" s="22">
        <f t="shared" si="7"/>
        <v>1</v>
      </c>
      <c r="AH30" s="22">
        <f t="shared" si="7"/>
        <v>1</v>
      </c>
      <c r="AI30" s="107"/>
      <c r="AJ30" s="22">
        <f>AJ29/2</f>
        <v>1</v>
      </c>
      <c r="AK30" s="22">
        <f>AK29/2</f>
        <v>1</v>
      </c>
      <c r="AL30" s="22">
        <f>AL29/2</f>
        <v>1</v>
      </c>
      <c r="AM30" s="22">
        <f>AM29/2</f>
        <v>1</v>
      </c>
      <c r="AN30" s="22">
        <f>AN29/2</f>
        <v>1</v>
      </c>
      <c r="AO30" s="87"/>
      <c r="AP30" s="87"/>
      <c r="AQ30" s="87"/>
      <c r="AR30" s="87"/>
      <c r="AS30" s="22">
        <f>AS29/2</f>
        <v>1</v>
      </c>
      <c r="AT30" s="22">
        <f>AT29/2</f>
        <v>7</v>
      </c>
      <c r="AU30" s="22">
        <f>AU29/2</f>
        <v>6</v>
      </c>
      <c r="AV30" s="22">
        <f>AV29/2</f>
        <v>4</v>
      </c>
      <c r="AW30" s="89"/>
      <c r="AX30" s="36"/>
      <c r="AY30" s="36"/>
      <c r="AZ30" s="36"/>
      <c r="BA30" s="36"/>
      <c r="BB30" s="36"/>
      <c r="BC30" s="36"/>
      <c r="BD30" s="36"/>
      <c r="BE30" s="22"/>
    </row>
    <row r="31" spans="1:57" ht="15.75">
      <c r="A31" s="152"/>
      <c r="B31" s="126" t="s">
        <v>101</v>
      </c>
      <c r="C31" s="128" t="s">
        <v>49</v>
      </c>
      <c r="D31" s="123" t="s">
        <v>113</v>
      </c>
      <c r="E31" s="7"/>
      <c r="F31" s="51"/>
      <c r="G31" s="51"/>
      <c r="H31" s="16"/>
      <c r="I31" s="51"/>
      <c r="J31" s="51"/>
      <c r="K31" s="17"/>
      <c r="L31" s="17"/>
      <c r="M31" s="17"/>
      <c r="N31" s="51"/>
      <c r="O31" s="51"/>
      <c r="P31" s="51"/>
      <c r="Q31" s="80"/>
      <c r="R31" s="89"/>
      <c r="S31" s="87"/>
      <c r="T31" s="89"/>
      <c r="U31" s="80"/>
      <c r="V31" s="108"/>
      <c r="W31" s="101"/>
      <c r="X31" s="7">
        <v>4</v>
      </c>
      <c r="Y31" s="7">
        <v>2</v>
      </c>
      <c r="Z31" s="7">
        <v>2</v>
      </c>
      <c r="AA31" s="7">
        <v>2</v>
      </c>
      <c r="AB31" s="7">
        <v>2</v>
      </c>
      <c r="AC31" s="7">
        <v>2</v>
      </c>
      <c r="AD31" s="7">
        <v>2</v>
      </c>
      <c r="AE31" s="7">
        <v>2</v>
      </c>
      <c r="AF31" s="7">
        <v>2</v>
      </c>
      <c r="AG31" s="7">
        <v>2</v>
      </c>
      <c r="AH31" s="7">
        <v>2</v>
      </c>
      <c r="AI31" s="107"/>
      <c r="AJ31" s="7">
        <v>2</v>
      </c>
      <c r="AK31" s="7">
        <v>6</v>
      </c>
      <c r="AL31" s="7">
        <v>8</v>
      </c>
      <c r="AM31" s="7">
        <v>6</v>
      </c>
      <c r="AN31" s="7">
        <v>8</v>
      </c>
      <c r="AO31" s="87"/>
      <c r="AP31" s="87"/>
      <c r="AQ31" s="87"/>
      <c r="AR31" s="87"/>
      <c r="AS31" s="7">
        <v>4</v>
      </c>
      <c r="AT31" s="23">
        <v>2</v>
      </c>
      <c r="AU31" s="15">
        <v>2</v>
      </c>
      <c r="AV31" s="7">
        <v>2</v>
      </c>
      <c r="AW31" s="7"/>
      <c r="AX31" s="33">
        <f>SUM(X31:AW31)</f>
        <v>64</v>
      </c>
      <c r="AY31" s="36"/>
      <c r="AZ31" s="36"/>
      <c r="BA31" s="36"/>
      <c r="BB31" s="36"/>
      <c r="BC31" s="36"/>
      <c r="BD31" s="36"/>
      <c r="BE31" s="7"/>
    </row>
    <row r="32" spans="1:57" ht="15.75">
      <c r="A32" s="152"/>
      <c r="B32" s="127"/>
      <c r="C32" s="129"/>
      <c r="D32" s="124"/>
      <c r="E32" s="7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80"/>
      <c r="R32" s="89"/>
      <c r="S32" s="87"/>
      <c r="T32" s="89"/>
      <c r="U32" s="80"/>
      <c r="V32" s="108"/>
      <c r="W32" s="101"/>
      <c r="X32" s="22">
        <v>4</v>
      </c>
      <c r="Y32" s="22">
        <f aca="true" t="shared" si="8" ref="Y32:AM32">Y31/2</f>
        <v>1</v>
      </c>
      <c r="Z32" s="22">
        <f t="shared" si="8"/>
        <v>1</v>
      </c>
      <c r="AA32" s="22">
        <f t="shared" si="8"/>
        <v>1</v>
      </c>
      <c r="AB32" s="22">
        <f t="shared" si="8"/>
        <v>1</v>
      </c>
      <c r="AC32" s="22">
        <f t="shared" si="8"/>
        <v>1</v>
      </c>
      <c r="AD32" s="22">
        <f t="shared" si="8"/>
        <v>1</v>
      </c>
      <c r="AE32" s="22">
        <f t="shared" si="8"/>
        <v>1</v>
      </c>
      <c r="AF32" s="22">
        <f t="shared" si="8"/>
        <v>1</v>
      </c>
      <c r="AG32" s="22">
        <f t="shared" si="8"/>
        <v>1</v>
      </c>
      <c r="AH32" s="22">
        <f t="shared" si="8"/>
        <v>1</v>
      </c>
      <c r="AI32" s="107"/>
      <c r="AJ32" s="22">
        <f>AJ31/2</f>
        <v>1</v>
      </c>
      <c r="AK32" s="22">
        <f>AK31/2</f>
        <v>3</v>
      </c>
      <c r="AL32" s="22">
        <f>AL31/2</f>
        <v>4</v>
      </c>
      <c r="AM32" s="22">
        <f>AM31/2</f>
        <v>3</v>
      </c>
      <c r="AN32" s="22">
        <f>AN31/2</f>
        <v>4</v>
      </c>
      <c r="AO32" s="87"/>
      <c r="AP32" s="87"/>
      <c r="AQ32" s="87"/>
      <c r="AR32" s="87"/>
      <c r="AS32" s="22">
        <f>AS31/2</f>
        <v>2</v>
      </c>
      <c r="AT32" s="22">
        <f>AT31/2</f>
        <v>1</v>
      </c>
      <c r="AU32" s="22">
        <f>AU31/2</f>
        <v>1</v>
      </c>
      <c r="AV32" s="22">
        <f>AV31/2</f>
        <v>1</v>
      </c>
      <c r="AW32" s="22"/>
      <c r="AX32" s="36"/>
      <c r="AY32" s="36"/>
      <c r="AZ32" s="36"/>
      <c r="BA32" s="36"/>
      <c r="BB32" s="36"/>
      <c r="BC32" s="36"/>
      <c r="BD32" s="36"/>
      <c r="BE32" s="22"/>
    </row>
    <row r="33" spans="1:57" ht="15.75">
      <c r="A33" s="152"/>
      <c r="B33" s="126" t="s">
        <v>44</v>
      </c>
      <c r="C33" s="132" t="s">
        <v>43</v>
      </c>
      <c r="D33" s="123" t="s">
        <v>82</v>
      </c>
      <c r="E33" s="7">
        <v>4</v>
      </c>
      <c r="F33" s="15">
        <v>4</v>
      </c>
      <c r="G33" s="15">
        <v>2</v>
      </c>
      <c r="H33" s="15">
        <v>4</v>
      </c>
      <c r="I33" s="15">
        <v>4</v>
      </c>
      <c r="J33" s="15">
        <v>4</v>
      </c>
      <c r="K33" s="15">
        <v>4</v>
      </c>
      <c r="L33" s="15">
        <v>4</v>
      </c>
      <c r="M33" s="15">
        <v>4</v>
      </c>
      <c r="N33" s="15">
        <v>4</v>
      </c>
      <c r="O33" s="15">
        <v>4</v>
      </c>
      <c r="P33" s="15">
        <v>2</v>
      </c>
      <c r="Q33" s="15">
        <v>2</v>
      </c>
      <c r="R33" s="15"/>
      <c r="S33" s="87"/>
      <c r="T33" s="15">
        <v>14</v>
      </c>
      <c r="U33" s="7">
        <v>4</v>
      </c>
      <c r="V33" s="108">
        <f t="shared" si="0"/>
        <v>64</v>
      </c>
      <c r="W33" s="101"/>
      <c r="X33" s="22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07"/>
      <c r="AJ33" s="15"/>
      <c r="AK33" s="15"/>
      <c r="AL33" s="15"/>
      <c r="AM33" s="15"/>
      <c r="AN33" s="15"/>
      <c r="AO33" s="87"/>
      <c r="AP33" s="87"/>
      <c r="AQ33" s="87"/>
      <c r="AR33" s="87"/>
      <c r="AS33" s="15"/>
      <c r="AT33" s="15"/>
      <c r="AU33" s="15"/>
      <c r="AV33" s="15"/>
      <c r="AW33" s="15"/>
      <c r="AX33" s="36"/>
      <c r="AY33" s="36"/>
      <c r="AZ33" s="36"/>
      <c r="BA33" s="36"/>
      <c r="BB33" s="36"/>
      <c r="BC33" s="36"/>
      <c r="BD33" s="36"/>
      <c r="BE33" s="7"/>
    </row>
    <row r="34" spans="1:57" ht="15.75">
      <c r="A34" s="152"/>
      <c r="B34" s="127"/>
      <c r="C34" s="133"/>
      <c r="D34" s="124"/>
      <c r="E34" s="22">
        <v>2</v>
      </c>
      <c r="F34" s="51">
        <f aca="true" t="shared" si="9" ref="F34:Q34">F33/2</f>
        <v>2</v>
      </c>
      <c r="G34" s="51">
        <f t="shared" si="9"/>
        <v>1</v>
      </c>
      <c r="H34" s="51">
        <f t="shared" si="9"/>
        <v>2</v>
      </c>
      <c r="I34" s="51">
        <f t="shared" si="9"/>
        <v>2</v>
      </c>
      <c r="J34" s="51">
        <f t="shared" si="9"/>
        <v>2</v>
      </c>
      <c r="K34" s="51">
        <f t="shared" si="9"/>
        <v>2</v>
      </c>
      <c r="L34" s="51">
        <f t="shared" si="9"/>
        <v>2</v>
      </c>
      <c r="M34" s="51">
        <f t="shared" si="9"/>
        <v>2</v>
      </c>
      <c r="N34" s="51">
        <f t="shared" si="9"/>
        <v>2</v>
      </c>
      <c r="O34" s="51">
        <f t="shared" si="9"/>
        <v>2</v>
      </c>
      <c r="P34" s="51">
        <f t="shared" si="9"/>
        <v>1</v>
      </c>
      <c r="Q34" s="89">
        <f t="shared" si="9"/>
        <v>1</v>
      </c>
      <c r="R34" s="89"/>
      <c r="S34" s="87"/>
      <c r="T34" s="89">
        <f>T33/2</f>
        <v>7</v>
      </c>
      <c r="U34" s="80">
        <v>2</v>
      </c>
      <c r="V34" s="108">
        <f t="shared" si="0"/>
        <v>32</v>
      </c>
      <c r="W34" s="101"/>
      <c r="X34" s="22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107"/>
      <c r="AJ34" s="89"/>
      <c r="AK34" s="89"/>
      <c r="AL34" s="89"/>
      <c r="AM34" s="22"/>
      <c r="AN34" s="22"/>
      <c r="AO34" s="87"/>
      <c r="AP34" s="87"/>
      <c r="AQ34" s="87"/>
      <c r="AR34" s="87"/>
      <c r="AS34" s="22"/>
      <c r="AT34" s="22"/>
      <c r="AU34" s="22"/>
      <c r="AV34" s="89"/>
      <c r="AW34" s="89"/>
      <c r="AX34" s="36"/>
      <c r="AY34" s="36"/>
      <c r="AZ34" s="36"/>
      <c r="BA34" s="36"/>
      <c r="BB34" s="36"/>
      <c r="BC34" s="36"/>
      <c r="BD34" s="36"/>
      <c r="BE34" s="22"/>
    </row>
    <row r="35" spans="1:57" ht="15.75">
      <c r="A35" s="152"/>
      <c r="B35" s="121" t="s">
        <v>50</v>
      </c>
      <c r="C35" s="125" t="s">
        <v>42</v>
      </c>
      <c r="D35" s="123" t="s">
        <v>89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08"/>
      <c r="W35" s="101"/>
      <c r="X35" s="15">
        <v>2</v>
      </c>
      <c r="Y35" s="15">
        <v>4</v>
      </c>
      <c r="Z35" s="15">
        <v>2</v>
      </c>
      <c r="AA35" s="15">
        <v>4</v>
      </c>
      <c r="AB35" s="15">
        <v>4</v>
      </c>
      <c r="AC35" s="15">
        <v>2</v>
      </c>
      <c r="AD35" s="15">
        <v>4</v>
      </c>
      <c r="AE35" s="15">
        <v>4</v>
      </c>
      <c r="AF35" s="15">
        <v>4</v>
      </c>
      <c r="AG35" s="15">
        <v>4</v>
      </c>
      <c r="AH35" s="15">
        <v>4</v>
      </c>
      <c r="AI35" s="107"/>
      <c r="AJ35" s="7">
        <v>4</v>
      </c>
      <c r="AK35" s="7">
        <v>2</v>
      </c>
      <c r="AL35" s="7">
        <v>2</v>
      </c>
      <c r="AM35" s="7">
        <v>2</v>
      </c>
      <c r="AN35" s="7">
        <v>2</v>
      </c>
      <c r="AO35" s="87"/>
      <c r="AP35" s="87"/>
      <c r="AQ35" s="87"/>
      <c r="AR35" s="87"/>
      <c r="AS35" s="7"/>
      <c r="AT35" s="7">
        <v>6</v>
      </c>
      <c r="AU35" s="7">
        <v>8</v>
      </c>
      <c r="AV35" s="7">
        <v>4</v>
      </c>
      <c r="AW35" s="7"/>
      <c r="AX35" s="78">
        <f>SUM(Y35:AW35)</f>
        <v>66</v>
      </c>
      <c r="AY35" s="36"/>
      <c r="AZ35" s="36"/>
      <c r="BA35" s="36"/>
      <c r="BB35" s="36"/>
      <c r="BC35" s="36"/>
      <c r="BD35" s="36"/>
      <c r="BE35" s="7"/>
    </row>
    <row r="36" spans="1:57" ht="15.75">
      <c r="A36" s="152"/>
      <c r="B36" s="121"/>
      <c r="C36" s="125"/>
      <c r="D36" s="124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80"/>
      <c r="R36" s="89"/>
      <c r="S36" s="89"/>
      <c r="T36" s="89"/>
      <c r="U36" s="80"/>
      <c r="V36" s="108"/>
      <c r="W36" s="101"/>
      <c r="X36" s="89">
        <f>X35/2</f>
        <v>1</v>
      </c>
      <c r="Y36" s="89">
        <f>Y35/2</f>
        <v>2</v>
      </c>
      <c r="Z36" s="89">
        <f aca="true" t="shared" si="10" ref="Z36:AI36">Z35/2</f>
        <v>1</v>
      </c>
      <c r="AA36" s="89">
        <f t="shared" si="10"/>
        <v>2</v>
      </c>
      <c r="AB36" s="89">
        <f t="shared" si="10"/>
        <v>2</v>
      </c>
      <c r="AC36" s="89">
        <f t="shared" si="10"/>
        <v>1</v>
      </c>
      <c r="AD36" s="89">
        <f t="shared" si="10"/>
        <v>2</v>
      </c>
      <c r="AE36" s="89">
        <f t="shared" si="10"/>
        <v>2</v>
      </c>
      <c r="AF36" s="89">
        <f t="shared" si="10"/>
        <v>2</v>
      </c>
      <c r="AG36" s="89">
        <f t="shared" si="10"/>
        <v>2</v>
      </c>
      <c r="AH36" s="89">
        <f t="shared" si="10"/>
        <v>2</v>
      </c>
      <c r="AI36" s="107"/>
      <c r="AJ36" s="89">
        <f>AJ35/2</f>
        <v>2</v>
      </c>
      <c r="AK36" s="89">
        <f>AK35/2</f>
        <v>1</v>
      </c>
      <c r="AL36" s="89">
        <f>AL35/2</f>
        <v>1</v>
      </c>
      <c r="AM36" s="89">
        <f>AM35/2</f>
        <v>1</v>
      </c>
      <c r="AN36" s="89">
        <f>AN35/2</f>
        <v>1</v>
      </c>
      <c r="AO36" s="87"/>
      <c r="AP36" s="87"/>
      <c r="AQ36" s="87"/>
      <c r="AR36" s="87"/>
      <c r="AS36" s="22"/>
      <c r="AT36" s="22">
        <f>AT35/2</f>
        <v>3</v>
      </c>
      <c r="AU36" s="22">
        <f>AU35/2</f>
        <v>4</v>
      </c>
      <c r="AV36" s="22">
        <f>AV35/2</f>
        <v>2</v>
      </c>
      <c r="AW36" s="22"/>
      <c r="AX36" s="36"/>
      <c r="AY36" s="36"/>
      <c r="AZ36" s="36"/>
      <c r="BA36" s="36"/>
      <c r="BB36" s="36"/>
      <c r="BC36" s="36"/>
      <c r="BD36" s="36"/>
      <c r="BE36" s="22"/>
    </row>
    <row r="37" spans="1:57" ht="15.75">
      <c r="A37" s="152"/>
      <c r="B37" s="134" t="s">
        <v>21</v>
      </c>
      <c r="C37" s="135" t="s">
        <v>51</v>
      </c>
      <c r="D37" s="51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08"/>
      <c r="W37" s="101"/>
      <c r="X37" s="7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107"/>
      <c r="AJ37" s="22"/>
      <c r="AK37" s="22"/>
      <c r="AL37" s="22"/>
      <c r="AM37" s="7"/>
      <c r="AN37" s="7"/>
      <c r="AO37" s="87"/>
      <c r="AP37" s="87"/>
      <c r="AQ37" s="87"/>
      <c r="AR37" s="87"/>
      <c r="AS37" s="114" t="s">
        <v>45</v>
      </c>
      <c r="AT37" s="7"/>
      <c r="AU37" s="7"/>
      <c r="AV37" s="7"/>
      <c r="AW37" s="7"/>
      <c r="AX37" s="36"/>
      <c r="AY37" s="36"/>
      <c r="AZ37" s="36"/>
      <c r="BA37" s="36"/>
      <c r="BB37" s="36"/>
      <c r="BC37" s="36"/>
      <c r="BD37" s="36"/>
      <c r="BE37" s="7"/>
    </row>
    <row r="38" spans="1:57" ht="15.75">
      <c r="A38" s="152"/>
      <c r="B38" s="134"/>
      <c r="C38" s="135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80"/>
      <c r="R38" s="89"/>
      <c r="S38" s="89"/>
      <c r="T38" s="89"/>
      <c r="U38" s="80"/>
      <c r="V38" s="108"/>
      <c r="W38" s="101"/>
      <c r="X38" s="22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107"/>
      <c r="AJ38" s="22"/>
      <c r="AK38" s="22"/>
      <c r="AL38" s="22"/>
      <c r="AM38" s="22"/>
      <c r="AN38" s="22"/>
      <c r="AO38" s="87"/>
      <c r="AP38" s="87"/>
      <c r="AQ38" s="87"/>
      <c r="AR38" s="87"/>
      <c r="AS38" s="115"/>
      <c r="AT38" s="22"/>
      <c r="AU38" s="22"/>
      <c r="AV38" s="22"/>
      <c r="AW38" s="22"/>
      <c r="AX38" s="36"/>
      <c r="AY38" s="36"/>
      <c r="AZ38" s="36"/>
      <c r="BA38" s="36"/>
      <c r="BB38" s="36"/>
      <c r="BC38" s="36"/>
      <c r="BD38" s="36"/>
      <c r="BE38" s="7"/>
    </row>
    <row r="39" spans="1:57" ht="15.75">
      <c r="A39" s="152"/>
      <c r="B39" s="121" t="s">
        <v>24</v>
      </c>
      <c r="C39" s="132" t="s">
        <v>52</v>
      </c>
      <c r="D39" s="123" t="s">
        <v>114</v>
      </c>
      <c r="E39" s="15">
        <v>2</v>
      </c>
      <c r="F39" s="15">
        <v>16</v>
      </c>
      <c r="G39" s="15">
        <v>18</v>
      </c>
      <c r="H39" s="15">
        <v>16</v>
      </c>
      <c r="I39" s="15">
        <v>16</v>
      </c>
      <c r="J39" s="15">
        <v>16</v>
      </c>
      <c r="K39" s="15">
        <v>16</v>
      </c>
      <c r="L39" s="15">
        <v>12</v>
      </c>
      <c r="M39" s="15">
        <v>14</v>
      </c>
      <c r="N39" s="15">
        <v>12</v>
      </c>
      <c r="O39" s="15">
        <v>10</v>
      </c>
      <c r="P39" s="15">
        <v>12</v>
      </c>
      <c r="Q39" s="15">
        <v>8</v>
      </c>
      <c r="R39" s="15"/>
      <c r="S39" s="15"/>
      <c r="T39" s="15"/>
      <c r="U39" s="15"/>
      <c r="V39" s="108">
        <f t="shared" si="0"/>
        <v>168</v>
      </c>
      <c r="W39" s="101"/>
      <c r="X39" s="7">
        <v>10</v>
      </c>
      <c r="Y39" s="15">
        <v>10</v>
      </c>
      <c r="Z39" s="15">
        <v>10</v>
      </c>
      <c r="AA39" s="15">
        <v>10</v>
      </c>
      <c r="AB39" s="15">
        <v>10</v>
      </c>
      <c r="AC39" s="15">
        <v>10</v>
      </c>
      <c r="AD39" s="15">
        <v>10</v>
      </c>
      <c r="AE39" s="15">
        <v>10</v>
      </c>
      <c r="AF39" s="15">
        <v>10</v>
      </c>
      <c r="AG39" s="15">
        <v>10</v>
      </c>
      <c r="AH39" s="15">
        <v>10</v>
      </c>
      <c r="AI39" s="107"/>
      <c r="AJ39" s="7">
        <v>10</v>
      </c>
      <c r="AK39" s="7">
        <v>10</v>
      </c>
      <c r="AL39" s="7">
        <v>8</v>
      </c>
      <c r="AM39" s="7">
        <v>8</v>
      </c>
      <c r="AN39" s="7">
        <v>6</v>
      </c>
      <c r="AO39" s="7"/>
      <c r="AP39" s="7"/>
      <c r="AQ39" s="7"/>
      <c r="AR39" s="7"/>
      <c r="AS39" s="2"/>
      <c r="AT39" s="7"/>
      <c r="AU39" s="7"/>
      <c r="AV39" s="7"/>
      <c r="AW39" s="7"/>
      <c r="AX39" s="33">
        <f>SUM(X39:AT39)</f>
        <v>152</v>
      </c>
      <c r="AY39" s="36"/>
      <c r="AZ39" s="36"/>
      <c r="BA39" s="36"/>
      <c r="BB39" s="36"/>
      <c r="BC39" s="36"/>
      <c r="BD39" s="36"/>
      <c r="BE39" s="7"/>
    </row>
    <row r="40" spans="1:57" ht="15.75">
      <c r="A40" s="152"/>
      <c r="B40" s="121"/>
      <c r="C40" s="133"/>
      <c r="D40" s="124"/>
      <c r="E40" s="39">
        <f aca="true" t="shared" si="11" ref="E40:Q40">E39/2</f>
        <v>1</v>
      </c>
      <c r="F40" s="39">
        <f t="shared" si="11"/>
        <v>8</v>
      </c>
      <c r="G40" s="39">
        <f t="shared" si="11"/>
        <v>9</v>
      </c>
      <c r="H40" s="39">
        <f t="shared" si="11"/>
        <v>8</v>
      </c>
      <c r="I40" s="39">
        <f t="shared" si="11"/>
        <v>8</v>
      </c>
      <c r="J40" s="39">
        <f t="shared" si="11"/>
        <v>8</v>
      </c>
      <c r="K40" s="39">
        <f t="shared" si="11"/>
        <v>8</v>
      </c>
      <c r="L40" s="39">
        <f t="shared" si="11"/>
        <v>6</v>
      </c>
      <c r="M40" s="39">
        <f t="shared" si="11"/>
        <v>7</v>
      </c>
      <c r="N40" s="39">
        <f t="shared" si="11"/>
        <v>6</v>
      </c>
      <c r="O40" s="39">
        <f t="shared" si="11"/>
        <v>5</v>
      </c>
      <c r="P40" s="39">
        <f t="shared" si="11"/>
        <v>6</v>
      </c>
      <c r="Q40" s="39">
        <f t="shared" si="11"/>
        <v>4</v>
      </c>
      <c r="R40" s="39"/>
      <c r="S40" s="39"/>
      <c r="T40" s="39"/>
      <c r="U40" s="18"/>
      <c r="V40" s="108">
        <f t="shared" si="0"/>
        <v>84</v>
      </c>
      <c r="W40" s="101"/>
      <c r="X40" s="22">
        <f>X39/2</f>
        <v>5</v>
      </c>
      <c r="Y40" s="22">
        <v>5</v>
      </c>
      <c r="Z40" s="22">
        <v>7</v>
      </c>
      <c r="AA40" s="22">
        <v>5</v>
      </c>
      <c r="AB40" s="22">
        <f aca="true" t="shared" si="12" ref="AB40:AM40">AB39/2</f>
        <v>5</v>
      </c>
      <c r="AC40" s="22">
        <v>5</v>
      </c>
      <c r="AD40" s="22">
        <f t="shared" si="12"/>
        <v>5</v>
      </c>
      <c r="AE40" s="22">
        <f t="shared" si="12"/>
        <v>5</v>
      </c>
      <c r="AF40" s="22">
        <f t="shared" si="12"/>
        <v>5</v>
      </c>
      <c r="AG40" s="22">
        <f t="shared" si="12"/>
        <v>5</v>
      </c>
      <c r="AH40" s="22">
        <f t="shared" si="12"/>
        <v>5</v>
      </c>
      <c r="AI40" s="107"/>
      <c r="AJ40" s="22">
        <f>AJ39/2</f>
        <v>5</v>
      </c>
      <c r="AK40" s="22">
        <f>AK39/2</f>
        <v>5</v>
      </c>
      <c r="AL40" s="22">
        <f>AL39/2</f>
        <v>4</v>
      </c>
      <c r="AM40" s="22">
        <f>AM39/2</f>
        <v>4</v>
      </c>
      <c r="AN40" s="22">
        <f>AN39/2</f>
        <v>3</v>
      </c>
      <c r="AO40" s="22"/>
      <c r="AP40" s="22"/>
      <c r="AQ40" s="22"/>
      <c r="AR40" s="22"/>
      <c r="AS40" s="2"/>
      <c r="AT40" s="22"/>
      <c r="AU40" s="22"/>
      <c r="AV40" s="22"/>
      <c r="AW40" s="7"/>
      <c r="AX40" s="36"/>
      <c r="AY40" s="36"/>
      <c r="AZ40" s="36"/>
      <c r="BA40" s="36"/>
      <c r="BB40" s="36"/>
      <c r="BC40" s="36"/>
      <c r="BD40" s="36"/>
      <c r="BE40" s="7"/>
    </row>
    <row r="41" spans="1:57" ht="15.75">
      <c r="A41" s="152"/>
      <c r="B41" s="126" t="s">
        <v>90</v>
      </c>
      <c r="C41" s="132" t="s">
        <v>53</v>
      </c>
      <c r="D41" s="123" t="s">
        <v>91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08"/>
      <c r="W41" s="101"/>
      <c r="X41" s="7">
        <v>10</v>
      </c>
      <c r="Y41" s="15">
        <v>10</v>
      </c>
      <c r="Z41" s="15">
        <v>10</v>
      </c>
      <c r="AA41" s="15">
        <v>10</v>
      </c>
      <c r="AB41" s="15">
        <v>10</v>
      </c>
      <c r="AC41" s="15">
        <v>10</v>
      </c>
      <c r="AD41" s="15">
        <v>10</v>
      </c>
      <c r="AE41" s="15">
        <v>10</v>
      </c>
      <c r="AF41" s="15">
        <v>10</v>
      </c>
      <c r="AG41" s="15">
        <v>10</v>
      </c>
      <c r="AH41" s="15">
        <v>10</v>
      </c>
      <c r="AI41" s="107"/>
      <c r="AJ41" s="7">
        <v>10</v>
      </c>
      <c r="AK41" s="7">
        <v>8</v>
      </c>
      <c r="AL41" s="7">
        <v>8</v>
      </c>
      <c r="AM41" s="7">
        <v>10</v>
      </c>
      <c r="AN41" s="7">
        <v>8</v>
      </c>
      <c r="AO41" s="7"/>
      <c r="AP41" s="7"/>
      <c r="AQ41" s="7"/>
      <c r="AR41" s="7"/>
      <c r="AS41" s="2"/>
      <c r="AT41" s="7"/>
      <c r="AU41" s="7"/>
      <c r="AV41" s="7"/>
      <c r="AW41" s="7"/>
      <c r="AX41" s="33">
        <f>SUM(X41:AT41)</f>
        <v>154</v>
      </c>
      <c r="AY41" s="36"/>
      <c r="AZ41" s="36"/>
      <c r="BA41" s="36"/>
      <c r="BB41" s="36"/>
      <c r="BC41" s="36"/>
      <c r="BD41" s="36"/>
      <c r="BE41" s="7"/>
    </row>
    <row r="42" spans="1:57" ht="15.75">
      <c r="A42" s="152"/>
      <c r="B42" s="127"/>
      <c r="C42" s="133"/>
      <c r="D42" s="124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8"/>
      <c r="V42" s="108"/>
      <c r="W42" s="101"/>
      <c r="X42" s="22">
        <f>X41/2</f>
        <v>5</v>
      </c>
      <c r="Y42" s="22">
        <f aca="true" t="shared" si="13" ref="Y42:AM42">Y41/2</f>
        <v>5</v>
      </c>
      <c r="Z42" s="22">
        <f t="shared" si="13"/>
        <v>5</v>
      </c>
      <c r="AA42" s="22">
        <f t="shared" si="13"/>
        <v>5</v>
      </c>
      <c r="AB42" s="22">
        <f t="shared" si="13"/>
        <v>5</v>
      </c>
      <c r="AC42" s="22">
        <f t="shared" si="13"/>
        <v>5</v>
      </c>
      <c r="AD42" s="22">
        <f t="shared" si="13"/>
        <v>5</v>
      </c>
      <c r="AE42" s="22">
        <f t="shared" si="13"/>
        <v>5</v>
      </c>
      <c r="AF42" s="22">
        <f t="shared" si="13"/>
        <v>5</v>
      </c>
      <c r="AG42" s="22">
        <f t="shared" si="13"/>
        <v>5</v>
      </c>
      <c r="AH42" s="22">
        <f t="shared" si="13"/>
        <v>5</v>
      </c>
      <c r="AI42" s="107"/>
      <c r="AJ42" s="22">
        <f>AJ41/2</f>
        <v>5</v>
      </c>
      <c r="AK42" s="22">
        <f>AK41/2</f>
        <v>4</v>
      </c>
      <c r="AL42" s="22">
        <f>AL41/2</f>
        <v>4</v>
      </c>
      <c r="AM42" s="22">
        <f>AM41/2</f>
        <v>5</v>
      </c>
      <c r="AN42" s="22">
        <f>AN41/2</f>
        <v>4</v>
      </c>
      <c r="AO42" s="22"/>
      <c r="AP42" s="22"/>
      <c r="AQ42" s="22"/>
      <c r="AR42" s="22"/>
      <c r="AS42" s="2"/>
      <c r="AT42" s="22"/>
      <c r="AU42" s="22"/>
      <c r="AV42" s="22"/>
      <c r="AW42" s="7"/>
      <c r="AX42" s="36"/>
      <c r="AY42" s="36"/>
      <c r="AZ42" s="36"/>
      <c r="BA42" s="36"/>
      <c r="BB42" s="36"/>
      <c r="BC42" s="36"/>
      <c r="BD42" s="36"/>
      <c r="BE42" s="7"/>
    </row>
    <row r="43" spans="1:57" ht="15.75">
      <c r="A43" s="152"/>
      <c r="B43" s="53" t="s">
        <v>39</v>
      </c>
      <c r="C43" s="12"/>
      <c r="D43" s="51" t="s">
        <v>92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15"/>
      <c r="R43" s="15">
        <v>36</v>
      </c>
      <c r="S43" s="15">
        <v>36</v>
      </c>
      <c r="T43" s="15"/>
      <c r="U43" s="15"/>
      <c r="V43" s="108">
        <f t="shared" si="0"/>
        <v>72</v>
      </c>
      <c r="W43" s="101"/>
      <c r="X43" s="22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07"/>
      <c r="AJ43" s="7"/>
      <c r="AK43" s="7"/>
      <c r="AL43" s="7"/>
      <c r="AM43" s="7"/>
      <c r="AN43" s="7"/>
      <c r="AO43" s="7">
        <v>36</v>
      </c>
      <c r="AP43" s="7"/>
      <c r="AQ43" s="7"/>
      <c r="AR43" s="7"/>
      <c r="AS43" s="7"/>
      <c r="AT43" s="7"/>
      <c r="AU43" s="7"/>
      <c r="AV43" s="7"/>
      <c r="AW43" s="7"/>
      <c r="AX43" s="36"/>
      <c r="AY43" s="36"/>
      <c r="AZ43" s="36"/>
      <c r="BA43" s="36"/>
      <c r="BB43" s="36"/>
      <c r="BC43" s="36"/>
      <c r="BD43" s="36"/>
      <c r="BE43" s="7"/>
    </row>
    <row r="44" spans="1:57" ht="15.75">
      <c r="A44" s="152"/>
      <c r="B44" s="34" t="s">
        <v>40</v>
      </c>
      <c r="C44" s="13"/>
      <c r="D44" s="51" t="s">
        <v>93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87"/>
      <c r="R44" s="87"/>
      <c r="S44" s="87"/>
      <c r="T44" s="87"/>
      <c r="U44" s="87"/>
      <c r="V44" s="107"/>
      <c r="W44" s="101"/>
      <c r="X44" s="22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107"/>
      <c r="AJ44" s="22"/>
      <c r="AK44" s="22"/>
      <c r="AL44" s="22"/>
      <c r="AM44" s="22"/>
      <c r="AN44" s="22"/>
      <c r="AO44" s="22"/>
      <c r="AP44" s="7">
        <v>36</v>
      </c>
      <c r="AQ44" s="3">
        <v>36</v>
      </c>
      <c r="AR44" s="3">
        <v>36</v>
      </c>
      <c r="AS44" s="22"/>
      <c r="AT44" s="7"/>
      <c r="AU44" s="7"/>
      <c r="AV44" s="7"/>
      <c r="AW44" s="7"/>
      <c r="AX44" s="36"/>
      <c r="AY44" s="36"/>
      <c r="AZ44" s="36"/>
      <c r="BA44" s="36"/>
      <c r="BB44" s="36"/>
      <c r="BC44" s="36"/>
      <c r="BD44" s="36"/>
      <c r="BE44" s="7"/>
    </row>
    <row r="45" spans="1:57" ht="15.75">
      <c r="A45" s="152"/>
      <c r="B45" s="147" t="s">
        <v>22</v>
      </c>
      <c r="C45" s="147"/>
      <c r="D45" s="148"/>
      <c r="E45" s="15">
        <f aca="true" t="shared" si="14" ref="E45:U45">E39+E35+E33+E27+E25+E21+E19+E15+E13+E11</f>
        <v>36</v>
      </c>
      <c r="F45" s="15">
        <f t="shared" si="14"/>
        <v>36</v>
      </c>
      <c r="G45" s="15">
        <f t="shared" si="14"/>
        <v>36</v>
      </c>
      <c r="H45" s="15">
        <f t="shared" si="14"/>
        <v>36</v>
      </c>
      <c r="I45" s="15">
        <f t="shared" si="14"/>
        <v>36</v>
      </c>
      <c r="J45" s="15">
        <f t="shared" si="14"/>
        <v>38</v>
      </c>
      <c r="K45" s="15">
        <f t="shared" si="14"/>
        <v>38</v>
      </c>
      <c r="L45" s="15">
        <f t="shared" si="14"/>
        <v>36</v>
      </c>
      <c r="M45" s="15">
        <f t="shared" si="14"/>
        <v>36</v>
      </c>
      <c r="N45" s="15">
        <f t="shared" si="14"/>
        <v>36</v>
      </c>
      <c r="O45" s="15">
        <f t="shared" si="14"/>
        <v>36</v>
      </c>
      <c r="P45" s="15">
        <f t="shared" si="14"/>
        <v>36</v>
      </c>
      <c r="Q45" s="15">
        <f t="shared" si="14"/>
        <v>36</v>
      </c>
      <c r="R45" s="15">
        <f t="shared" si="14"/>
        <v>0</v>
      </c>
      <c r="S45" s="15">
        <f t="shared" si="14"/>
        <v>0</v>
      </c>
      <c r="T45" s="15">
        <f t="shared" si="14"/>
        <v>36</v>
      </c>
      <c r="U45" s="15">
        <f t="shared" si="14"/>
        <v>36</v>
      </c>
      <c r="V45" s="15"/>
      <c r="W45" s="45"/>
      <c r="X45" s="7">
        <f>X43+X41+X39+X35+X31+X29+X27+X15+X13+X9</f>
        <v>36</v>
      </c>
      <c r="Y45" s="7">
        <f aca="true" t="shared" si="15" ref="Y45:AN45">Y43+Y41+Y39+Y35+Y31+Y29+Y27+Y15+Y13+Y9</f>
        <v>36</v>
      </c>
      <c r="Z45" s="7">
        <f t="shared" si="15"/>
        <v>36</v>
      </c>
      <c r="AA45" s="7">
        <f t="shared" si="15"/>
        <v>36</v>
      </c>
      <c r="AB45" s="7">
        <f t="shared" si="15"/>
        <v>36</v>
      </c>
      <c r="AC45" s="7">
        <f t="shared" si="15"/>
        <v>36</v>
      </c>
      <c r="AD45" s="7">
        <f t="shared" si="15"/>
        <v>36</v>
      </c>
      <c r="AE45" s="7">
        <f t="shared" si="15"/>
        <v>36</v>
      </c>
      <c r="AF45" s="7">
        <f t="shared" si="15"/>
        <v>36</v>
      </c>
      <c r="AG45" s="7">
        <f t="shared" si="15"/>
        <v>36</v>
      </c>
      <c r="AH45" s="7">
        <f t="shared" si="15"/>
        <v>36</v>
      </c>
      <c r="AI45" s="107"/>
      <c r="AJ45" s="7">
        <f>AJ43+AJ41+AJ39+AJ35+AJ31+AJ29+AJ27+AJ15+AJ13+AJ9</f>
        <v>36</v>
      </c>
      <c r="AK45" s="7">
        <f>AK43+AK41+AK39+AK35+AK31+AK29+AK27+AK15+AK13+AK9</f>
        <v>36</v>
      </c>
      <c r="AL45" s="7">
        <f>AL43+AL41+AL39+AL35+AL31+AL29+AL27+AL15+AL13+AL9</f>
        <v>36</v>
      </c>
      <c r="AM45" s="7">
        <f>AM43+AM41+AM39+AM35+AM31+AM29+AM27+AM15+AM13+AM9</f>
        <v>36</v>
      </c>
      <c r="AN45" s="7">
        <f>AN43+AN41+AN39+AN35+AN31+AN29+AN27+AN15+AN13+AN9</f>
        <v>36</v>
      </c>
      <c r="AO45" s="7">
        <f>AO43+AO41+AO39+AO35+AO31+AO29+AO27+AO15+AO13+AO9</f>
        <v>36</v>
      </c>
      <c r="AP45" s="7">
        <v>36</v>
      </c>
      <c r="AQ45" s="7">
        <v>36</v>
      </c>
      <c r="AR45" s="7">
        <v>36</v>
      </c>
      <c r="AS45" s="7">
        <v>36</v>
      </c>
      <c r="AT45" s="7">
        <f>AT31+AT29+AT27+AT15+AT13+AT9+AT35</f>
        <v>36</v>
      </c>
      <c r="AU45" s="7">
        <f>AU31+AU29+AU27+AU15+AU13+AU9+AU35</f>
        <v>36</v>
      </c>
      <c r="AV45" s="7">
        <v>36</v>
      </c>
      <c r="AW45" s="7"/>
      <c r="AX45" s="36"/>
      <c r="AY45" s="36"/>
      <c r="AZ45" s="36"/>
      <c r="BA45" s="36"/>
      <c r="BB45" s="36"/>
      <c r="BC45" s="36"/>
      <c r="BD45" s="36"/>
      <c r="BE45" s="7"/>
    </row>
    <row r="46" spans="1:58" ht="15.75">
      <c r="A46" s="152"/>
      <c r="B46" s="149"/>
      <c r="C46" s="150"/>
      <c r="D46" s="150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38"/>
      <c r="T46" s="38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07"/>
      <c r="AJ46" s="6"/>
      <c r="AK46" s="6"/>
      <c r="AL46" s="6"/>
      <c r="AM46" s="6"/>
      <c r="AN46" s="6"/>
      <c r="AO46" s="6"/>
      <c r="AP46" s="76"/>
      <c r="AQ46" s="76"/>
      <c r="AR46" s="1"/>
      <c r="AS46" s="106" t="s">
        <v>104</v>
      </c>
      <c r="AT46" s="76"/>
      <c r="AU46" s="1"/>
      <c r="AV46" s="44" t="s">
        <v>104</v>
      </c>
      <c r="AX46" s="35"/>
      <c r="AY46" s="35"/>
      <c r="AZ46" s="35"/>
      <c r="BA46" s="35"/>
      <c r="BB46" s="35"/>
      <c r="BC46" s="35"/>
      <c r="BD46" s="35"/>
      <c r="BE46" s="6"/>
      <c r="BF46" s="67"/>
    </row>
    <row r="47" spans="1:57" ht="15.75">
      <c r="A47" s="152"/>
      <c r="B47" s="117" t="s">
        <v>19</v>
      </c>
      <c r="C47" s="118"/>
      <c r="D47" s="119"/>
      <c r="E47" s="4">
        <f aca="true" t="shared" si="16" ref="E47:P47">E40+E36+E34+E28+E26+E22+E20+E16+E14+E12</f>
        <v>16</v>
      </c>
      <c r="F47" s="4">
        <f t="shared" si="16"/>
        <v>19</v>
      </c>
      <c r="G47" s="4">
        <f t="shared" si="16"/>
        <v>18</v>
      </c>
      <c r="H47" s="4">
        <f t="shared" si="16"/>
        <v>18</v>
      </c>
      <c r="I47" s="4">
        <f t="shared" si="16"/>
        <v>17</v>
      </c>
      <c r="J47" s="4">
        <f t="shared" si="16"/>
        <v>19</v>
      </c>
      <c r="K47" s="4">
        <f t="shared" si="16"/>
        <v>19</v>
      </c>
      <c r="L47" s="4">
        <f t="shared" si="16"/>
        <v>18</v>
      </c>
      <c r="M47" s="4">
        <f t="shared" si="16"/>
        <v>17</v>
      </c>
      <c r="N47" s="4">
        <f t="shared" si="16"/>
        <v>18</v>
      </c>
      <c r="O47" s="4">
        <f t="shared" si="16"/>
        <v>18</v>
      </c>
      <c r="P47" s="4">
        <f t="shared" si="16"/>
        <v>18</v>
      </c>
      <c r="Q47" s="4">
        <f>'012'!Q40+'012'!Q36+'012'!Q34+'012'!Q28+'012'!Q26+'012'!Q22+'012'!Q20+'012'!Q16+'012'!Q14+'012'!Q12</f>
        <v>18</v>
      </c>
      <c r="R47" s="4">
        <f>'012'!R40+'012'!R36+'012'!R34+'012'!R28+'012'!R26+'012'!R22+'012'!R20+'012'!R16+'012'!R14+'012'!R12</f>
        <v>0</v>
      </c>
      <c r="S47" s="4">
        <f>'012'!S40+'012'!S36+'012'!S34+'012'!S28+'012'!S26+'012'!S22+'012'!S20+'012'!S16+'012'!S14+'012'!S12</f>
        <v>0</v>
      </c>
      <c r="T47" s="4">
        <f>'012'!T40+'012'!T36+'012'!T34+'012'!T28+'012'!T26+'012'!T22+'012'!T20+'012'!T16+'012'!V14+'012'!V12</f>
        <v>39</v>
      </c>
      <c r="U47" s="4">
        <f>'012'!U40+'012'!U36+'012'!U34+'012'!U28+'012'!U26+'012'!U22+'012'!U20+'012'!U16+'012'!U14+'012'!U12</f>
        <v>18</v>
      </c>
      <c r="V47" s="4">
        <f>'012'!V40+'012'!V36+'012'!V34+'012'!V28+'012'!V26+'012'!V22+'012'!V20+'012'!V16+'012'!V14+'012'!V12</f>
        <v>269</v>
      </c>
      <c r="W47" s="4"/>
      <c r="X47" s="4">
        <f aca="true" t="shared" si="17" ref="X47:AQ47">X42+X40+X32+X30+X28+X16+X14</f>
        <v>22</v>
      </c>
      <c r="Y47" s="4">
        <f t="shared" si="17"/>
        <v>15</v>
      </c>
      <c r="Z47" s="4">
        <f t="shared" si="17"/>
        <v>17</v>
      </c>
      <c r="AA47" s="4">
        <f t="shared" si="17"/>
        <v>15</v>
      </c>
      <c r="AB47" s="4">
        <f t="shared" si="17"/>
        <v>15</v>
      </c>
      <c r="AC47" s="4">
        <f t="shared" si="17"/>
        <v>17</v>
      </c>
      <c r="AD47" s="4">
        <f t="shared" si="17"/>
        <v>15</v>
      </c>
      <c r="AE47" s="4">
        <f t="shared" si="17"/>
        <v>15</v>
      </c>
      <c r="AF47" s="4">
        <f t="shared" si="17"/>
        <v>15</v>
      </c>
      <c r="AG47" s="4">
        <f t="shared" si="17"/>
        <v>15</v>
      </c>
      <c r="AH47" s="4">
        <f t="shared" si="17"/>
        <v>15</v>
      </c>
      <c r="AI47" s="107"/>
      <c r="AJ47" s="4">
        <f>AJ42+AJ40+AJ32+AJ30+AJ28+AJ16+AJ14</f>
        <v>15</v>
      </c>
      <c r="AK47" s="4">
        <f>AK42+AK40+AK32+AK30+AK28+AK16+AK14</f>
        <v>16</v>
      </c>
      <c r="AL47" s="4">
        <f>AL42+AL40+AL32+AL30+AL28+AL16+AL14</f>
        <v>16</v>
      </c>
      <c r="AM47" s="4">
        <f>AM42+AM40+AM32+AM30+AM28+AM16+AM14</f>
        <v>16</v>
      </c>
      <c r="AN47" s="4">
        <f>AN42+AN40+AN32+AN30+AN28+AN16+AN14</f>
        <v>15</v>
      </c>
      <c r="AO47" s="4">
        <f>AO42+AO40+AO32+AO30+AO28+AO16+AO14</f>
        <v>0</v>
      </c>
      <c r="AP47" s="4">
        <f>AP42+AP40+AP32+AP30+AP28+AP16+AP14</f>
        <v>0</v>
      </c>
      <c r="AQ47" s="4">
        <f>AQ42+AQ40+AQ32+AQ30+AQ28+AQ16+AQ14</f>
        <v>0</v>
      </c>
      <c r="AR47" s="4">
        <f>AR42+AR40+AR32+AR30+AR28+AR16+AR14</f>
        <v>0</v>
      </c>
      <c r="AS47" s="4">
        <f>X42+X40+AW32+AW30+AW28+AW16+AW14</f>
        <v>10</v>
      </c>
      <c r="AT47" s="4">
        <f>Y42+Y40+AX32+AX30+AX28+AX16+AX14</f>
        <v>10</v>
      </c>
      <c r="AU47" s="4">
        <f>Z42+Z40+AY32+AY30+AY28+AY16+AY14</f>
        <v>12</v>
      </c>
      <c r="AV47" s="4">
        <f>AA42+AA40+AY32+AY30+AY28+AY16+AY14</f>
        <v>10</v>
      </c>
      <c r="AW47" s="6"/>
      <c r="AX47" s="2"/>
      <c r="AY47" s="2"/>
      <c r="AZ47" s="2"/>
      <c r="BA47" s="2"/>
      <c r="BB47" s="2"/>
      <c r="BC47" s="2"/>
      <c r="BD47" s="2"/>
      <c r="BE47" s="6"/>
    </row>
    <row r="48" spans="1:58" ht="15.75">
      <c r="A48" s="152"/>
      <c r="B48" s="120" t="s">
        <v>20</v>
      </c>
      <c r="C48" s="120"/>
      <c r="D48" s="120"/>
      <c r="E48" s="4">
        <f>E45+E47</f>
        <v>52</v>
      </c>
      <c r="F48" s="4">
        <f aca="true" t="shared" si="18" ref="F48:V48">F45+F47</f>
        <v>55</v>
      </c>
      <c r="G48" s="4">
        <f t="shared" si="18"/>
        <v>54</v>
      </c>
      <c r="H48" s="4">
        <f t="shared" si="18"/>
        <v>54</v>
      </c>
      <c r="I48" s="4">
        <f t="shared" si="18"/>
        <v>53</v>
      </c>
      <c r="J48" s="4">
        <f t="shared" si="18"/>
        <v>57</v>
      </c>
      <c r="K48" s="4">
        <f t="shared" si="18"/>
        <v>57</v>
      </c>
      <c r="L48" s="4">
        <f t="shared" si="18"/>
        <v>54</v>
      </c>
      <c r="M48" s="4">
        <f t="shared" si="18"/>
        <v>53</v>
      </c>
      <c r="N48" s="4">
        <f t="shared" si="18"/>
        <v>54</v>
      </c>
      <c r="O48" s="4">
        <f t="shared" si="18"/>
        <v>54</v>
      </c>
      <c r="P48" s="4">
        <f t="shared" si="18"/>
        <v>54</v>
      </c>
      <c r="Q48" s="4">
        <f t="shared" si="18"/>
        <v>54</v>
      </c>
      <c r="R48" s="4">
        <f t="shared" si="18"/>
        <v>0</v>
      </c>
      <c r="S48" s="4">
        <f t="shared" si="18"/>
        <v>0</v>
      </c>
      <c r="T48" s="4">
        <f t="shared" si="18"/>
        <v>75</v>
      </c>
      <c r="U48" s="4">
        <f t="shared" si="18"/>
        <v>54</v>
      </c>
      <c r="V48" s="4">
        <f t="shared" si="18"/>
        <v>269</v>
      </c>
      <c r="W48" s="4"/>
      <c r="X48" s="4">
        <f aca="true" t="shared" si="19" ref="X48:AT48">X45+X47</f>
        <v>58</v>
      </c>
      <c r="Y48" s="4">
        <f t="shared" si="19"/>
        <v>51</v>
      </c>
      <c r="Z48" s="4">
        <f t="shared" si="19"/>
        <v>53</v>
      </c>
      <c r="AA48" s="4">
        <f t="shared" si="19"/>
        <v>51</v>
      </c>
      <c r="AB48" s="4">
        <f t="shared" si="19"/>
        <v>51</v>
      </c>
      <c r="AC48" s="4">
        <f t="shared" si="19"/>
        <v>53</v>
      </c>
      <c r="AD48" s="4">
        <f t="shared" si="19"/>
        <v>51</v>
      </c>
      <c r="AE48" s="4">
        <f t="shared" si="19"/>
        <v>51</v>
      </c>
      <c r="AF48" s="4">
        <f t="shared" si="19"/>
        <v>51</v>
      </c>
      <c r="AG48" s="4">
        <f t="shared" si="19"/>
        <v>51</v>
      </c>
      <c r="AH48" s="4">
        <f t="shared" si="19"/>
        <v>51</v>
      </c>
      <c r="AI48" s="107"/>
      <c r="AJ48" s="4">
        <f>AJ45+AJ47</f>
        <v>51</v>
      </c>
      <c r="AK48" s="4">
        <f>AK45+AK47</f>
        <v>52</v>
      </c>
      <c r="AL48" s="4">
        <f>AL45+AL47</f>
        <v>52</v>
      </c>
      <c r="AM48" s="4">
        <f>AM45+AM47</f>
        <v>52</v>
      </c>
      <c r="AN48" s="4">
        <f>AN45+AN47</f>
        <v>51</v>
      </c>
      <c r="AO48" s="4">
        <f>AO45+AO47</f>
        <v>36</v>
      </c>
      <c r="AP48" s="4">
        <f>AP45+AP47</f>
        <v>36</v>
      </c>
      <c r="AQ48" s="4">
        <f>AQ45+AQ47</f>
        <v>36</v>
      </c>
      <c r="AR48" s="4">
        <f>AR45+AR47</f>
        <v>36</v>
      </c>
      <c r="AS48" s="4">
        <f>AS45+AS47</f>
        <v>46</v>
      </c>
      <c r="AT48" s="4">
        <f>AT45+AT47</f>
        <v>46</v>
      </c>
      <c r="AU48" s="4">
        <f>AU45+AU47</f>
        <v>48</v>
      </c>
      <c r="AV48" s="4"/>
      <c r="AW48" s="5"/>
      <c r="AX48" s="4">
        <f>AX41+AX39+AX35+AX31+AX29+AX15+AX13+AX9</f>
        <v>634</v>
      </c>
      <c r="AY48" s="4"/>
      <c r="AZ48" s="4"/>
      <c r="BA48" s="4"/>
      <c r="BB48" s="4"/>
      <c r="BC48" s="4"/>
      <c r="BD48" s="4"/>
      <c r="BE48" s="5"/>
      <c r="BF48" s="68"/>
    </row>
  </sheetData>
  <sheetProtection/>
  <mergeCells count="70">
    <mergeCell ref="BA2:BD2"/>
    <mergeCell ref="E1:BF1"/>
    <mergeCell ref="A2:A6"/>
    <mergeCell ref="B2:B6"/>
    <mergeCell ref="C2:C6"/>
    <mergeCell ref="D2:D6"/>
    <mergeCell ref="J2:L2"/>
    <mergeCell ref="E3:BD3"/>
    <mergeCell ref="E5:BD5"/>
    <mergeCell ref="N2:P2"/>
    <mergeCell ref="R2:T2"/>
    <mergeCell ref="AA2:AC2"/>
    <mergeCell ref="AE2:AH2"/>
    <mergeCell ref="AJ2:AL2"/>
    <mergeCell ref="AN2:AQ2"/>
    <mergeCell ref="AS2:AU2"/>
    <mergeCell ref="AW2:AY2"/>
    <mergeCell ref="A7:A48"/>
    <mergeCell ref="B7:B8"/>
    <mergeCell ref="C7:C8"/>
    <mergeCell ref="B9:B10"/>
    <mergeCell ref="C9:C10"/>
    <mergeCell ref="B11:B12"/>
    <mergeCell ref="C11:C12"/>
    <mergeCell ref="B27:B28"/>
    <mergeCell ref="C27:C28"/>
    <mergeCell ref="B29:B30"/>
    <mergeCell ref="C29:C30"/>
    <mergeCell ref="B35:B36"/>
    <mergeCell ref="C35:C36"/>
    <mergeCell ref="B48:D48"/>
    <mergeCell ref="D11:D12"/>
    <mergeCell ref="B13:B14"/>
    <mergeCell ref="C13:C14"/>
    <mergeCell ref="D13:D14"/>
    <mergeCell ref="B15:B16"/>
    <mergeCell ref="C15:C16"/>
    <mergeCell ref="D15:D16"/>
    <mergeCell ref="D27:D28"/>
    <mergeCell ref="B17:B18"/>
    <mergeCell ref="C17:C18"/>
    <mergeCell ref="B19:B20"/>
    <mergeCell ref="C19:C20"/>
    <mergeCell ref="D19:D20"/>
    <mergeCell ref="B21:B22"/>
    <mergeCell ref="C21:C22"/>
    <mergeCell ref="B23:B24"/>
    <mergeCell ref="C23:C24"/>
    <mergeCell ref="B25:B26"/>
    <mergeCell ref="C25:C26"/>
    <mergeCell ref="D25:D26"/>
    <mergeCell ref="D29:D30"/>
    <mergeCell ref="B31:B32"/>
    <mergeCell ref="C31:C32"/>
    <mergeCell ref="D31:D32"/>
    <mergeCell ref="B33:B34"/>
    <mergeCell ref="C33:C34"/>
    <mergeCell ref="D33:D34"/>
    <mergeCell ref="D35:D36"/>
    <mergeCell ref="B39:B40"/>
    <mergeCell ref="C39:C40"/>
    <mergeCell ref="D39:D40"/>
    <mergeCell ref="B47:D47"/>
    <mergeCell ref="B37:B38"/>
    <mergeCell ref="C37:C38"/>
    <mergeCell ref="B41:B42"/>
    <mergeCell ref="C41:C42"/>
    <mergeCell ref="D41:D42"/>
    <mergeCell ref="B45:D45"/>
    <mergeCell ref="B46:D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48"/>
  <sheetViews>
    <sheetView zoomScale="75" zoomScaleNormal="75" zoomScalePageLayoutView="0" workbookViewId="0" topLeftCell="A1">
      <pane xSplit="4" ySplit="6" topLeftCell="U2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J26" sqref="BJ26"/>
    </sheetView>
  </sheetViews>
  <sheetFormatPr defaultColWidth="9.140625" defaultRowHeight="15"/>
  <cols>
    <col min="1" max="1" width="4.140625" style="42" customWidth="1"/>
    <col min="2" max="2" width="9.140625" style="42" customWidth="1"/>
    <col min="3" max="3" width="27.7109375" style="42" customWidth="1"/>
    <col min="4" max="4" width="9.140625" style="42" customWidth="1"/>
    <col min="5" max="61" width="5.28125" style="42" customWidth="1"/>
    <col min="62" max="16384" width="9.140625" style="42" customWidth="1"/>
  </cols>
  <sheetData>
    <row r="1" spans="2:58" ht="18.75">
      <c r="B1" s="1" t="s">
        <v>107</v>
      </c>
      <c r="C1" s="69" t="s">
        <v>52</v>
      </c>
      <c r="D1" s="69"/>
      <c r="E1" s="143" t="s">
        <v>141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</row>
    <row r="2" spans="1:58" ht="72">
      <c r="A2" s="152" t="s">
        <v>0</v>
      </c>
      <c r="B2" s="153" t="s">
        <v>1</v>
      </c>
      <c r="C2" s="159" t="s">
        <v>2</v>
      </c>
      <c r="D2" s="151" t="s">
        <v>3</v>
      </c>
      <c r="E2" s="96" t="s">
        <v>116</v>
      </c>
      <c r="F2" s="96" t="s">
        <v>117</v>
      </c>
      <c r="G2" s="96" t="s">
        <v>118</v>
      </c>
      <c r="H2" s="96" t="s">
        <v>119</v>
      </c>
      <c r="I2" s="96" t="s">
        <v>120</v>
      </c>
      <c r="J2" s="144" t="s">
        <v>4</v>
      </c>
      <c r="K2" s="145"/>
      <c r="L2" s="146"/>
      <c r="M2" s="97" t="s">
        <v>121</v>
      </c>
      <c r="N2" s="144" t="s">
        <v>5</v>
      </c>
      <c r="O2" s="145"/>
      <c r="P2" s="146"/>
      <c r="Q2" s="97" t="s">
        <v>122</v>
      </c>
      <c r="R2" s="144" t="s">
        <v>6</v>
      </c>
      <c r="S2" s="145"/>
      <c r="T2" s="146"/>
      <c r="U2" s="98" t="s">
        <v>123</v>
      </c>
      <c r="V2" s="97" t="s">
        <v>124</v>
      </c>
      <c r="W2" s="97" t="s">
        <v>125</v>
      </c>
      <c r="X2" s="97" t="s">
        <v>126</v>
      </c>
      <c r="Y2" s="97" t="s">
        <v>127</v>
      </c>
      <c r="Z2" s="97" t="s">
        <v>128</v>
      </c>
      <c r="AA2" s="144" t="s">
        <v>7</v>
      </c>
      <c r="AB2" s="145"/>
      <c r="AC2" s="146"/>
      <c r="AD2" s="97" t="s">
        <v>129</v>
      </c>
      <c r="AE2" s="144" t="s">
        <v>8</v>
      </c>
      <c r="AF2" s="145"/>
      <c r="AG2" s="145"/>
      <c r="AH2" s="146"/>
      <c r="AI2" s="97" t="s">
        <v>130</v>
      </c>
      <c r="AJ2" s="144" t="s">
        <v>9</v>
      </c>
      <c r="AK2" s="145"/>
      <c r="AL2" s="146"/>
      <c r="AM2" s="97" t="s">
        <v>131</v>
      </c>
      <c r="AN2" s="144" t="s">
        <v>10</v>
      </c>
      <c r="AO2" s="145"/>
      <c r="AP2" s="145"/>
      <c r="AQ2" s="146"/>
      <c r="AR2" s="97" t="s">
        <v>132</v>
      </c>
      <c r="AS2" s="144" t="s">
        <v>133</v>
      </c>
      <c r="AT2" s="145"/>
      <c r="AU2" s="146"/>
      <c r="AV2" s="97" t="s">
        <v>134</v>
      </c>
      <c r="AW2" s="144" t="s">
        <v>95</v>
      </c>
      <c r="AX2" s="145"/>
      <c r="AY2" s="146"/>
      <c r="AZ2" s="97" t="s">
        <v>135</v>
      </c>
      <c r="BA2" s="144" t="s">
        <v>11</v>
      </c>
      <c r="BB2" s="145"/>
      <c r="BC2" s="145"/>
      <c r="BD2" s="146"/>
      <c r="BE2" s="99" t="s">
        <v>136</v>
      </c>
      <c r="BF2" s="100" t="s">
        <v>12</v>
      </c>
    </row>
    <row r="3" spans="1:57" ht="15">
      <c r="A3" s="152"/>
      <c r="B3" s="153"/>
      <c r="C3" s="160"/>
      <c r="D3" s="151"/>
      <c r="E3" s="155" t="s">
        <v>13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7"/>
      <c r="BE3" s="24"/>
    </row>
    <row r="4" spans="1:57" ht="15.75">
      <c r="A4" s="152"/>
      <c r="B4" s="153"/>
      <c r="C4" s="160"/>
      <c r="D4" s="151"/>
      <c r="E4" s="72">
        <v>35</v>
      </c>
      <c r="F4" s="72">
        <v>36</v>
      </c>
      <c r="G4" s="72">
        <v>37</v>
      </c>
      <c r="H4" s="72">
        <v>38</v>
      </c>
      <c r="I4" s="72">
        <v>39</v>
      </c>
      <c r="J4" s="73">
        <v>40</v>
      </c>
      <c r="K4" s="74">
        <v>41</v>
      </c>
      <c r="L4" s="74">
        <v>42</v>
      </c>
      <c r="M4" s="74">
        <v>43</v>
      </c>
      <c r="N4" s="74">
        <v>44</v>
      </c>
      <c r="O4" s="74">
        <v>45</v>
      </c>
      <c r="P4" s="74">
        <v>46</v>
      </c>
      <c r="Q4" s="74">
        <v>47</v>
      </c>
      <c r="R4" s="74">
        <v>48</v>
      </c>
      <c r="S4" s="74">
        <v>49</v>
      </c>
      <c r="T4" s="74">
        <v>50</v>
      </c>
      <c r="U4" s="74">
        <v>51</v>
      </c>
      <c r="V4" s="74">
        <v>52</v>
      </c>
      <c r="W4" s="74">
        <v>1</v>
      </c>
      <c r="X4" s="74">
        <v>2</v>
      </c>
      <c r="Y4" s="74">
        <v>3</v>
      </c>
      <c r="Z4" s="74">
        <v>4</v>
      </c>
      <c r="AA4" s="74">
        <v>5</v>
      </c>
      <c r="AB4" s="74">
        <v>6</v>
      </c>
      <c r="AC4" s="74">
        <v>7</v>
      </c>
      <c r="AD4" s="74">
        <v>8</v>
      </c>
      <c r="AE4" s="74">
        <v>9</v>
      </c>
      <c r="AF4" s="74">
        <v>10</v>
      </c>
      <c r="AG4" s="74">
        <v>11</v>
      </c>
      <c r="AH4" s="74">
        <v>12</v>
      </c>
      <c r="AI4" s="74">
        <v>13</v>
      </c>
      <c r="AJ4" s="74">
        <v>14</v>
      </c>
      <c r="AK4" s="74">
        <v>15</v>
      </c>
      <c r="AL4" s="74">
        <v>16</v>
      </c>
      <c r="AM4" s="74">
        <v>17</v>
      </c>
      <c r="AN4" s="74">
        <v>18</v>
      </c>
      <c r="AO4" s="74">
        <v>19</v>
      </c>
      <c r="AP4" s="74">
        <v>20</v>
      </c>
      <c r="AQ4" s="74">
        <v>21</v>
      </c>
      <c r="AR4" s="74">
        <v>22</v>
      </c>
      <c r="AS4" s="74">
        <v>23</v>
      </c>
      <c r="AT4" s="74">
        <v>24</v>
      </c>
      <c r="AU4" s="74">
        <v>25</v>
      </c>
      <c r="AV4" s="74">
        <v>26</v>
      </c>
      <c r="AW4" s="74">
        <v>27</v>
      </c>
      <c r="AX4" s="74">
        <v>28</v>
      </c>
      <c r="AY4" s="74">
        <v>29</v>
      </c>
      <c r="AZ4" s="74">
        <v>30</v>
      </c>
      <c r="BA4" s="74">
        <v>31</v>
      </c>
      <c r="BB4" s="74">
        <v>32</v>
      </c>
      <c r="BC4" s="74">
        <v>33</v>
      </c>
      <c r="BD4" s="74">
        <v>34</v>
      </c>
      <c r="BE4" s="24"/>
    </row>
    <row r="5" spans="1:57" ht="15">
      <c r="A5" s="152"/>
      <c r="B5" s="153"/>
      <c r="C5" s="160"/>
      <c r="D5" s="151"/>
      <c r="E5" s="158" t="s">
        <v>14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24"/>
    </row>
    <row r="6" spans="1:57" ht="15.75">
      <c r="A6" s="152"/>
      <c r="B6" s="153"/>
      <c r="C6" s="161"/>
      <c r="D6" s="151"/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72">
        <v>8</v>
      </c>
      <c r="M6" s="72">
        <v>9</v>
      </c>
      <c r="N6" s="72">
        <v>10</v>
      </c>
      <c r="O6" s="72">
        <v>11</v>
      </c>
      <c r="P6" s="72">
        <v>12</v>
      </c>
      <c r="Q6" s="72">
        <v>13</v>
      </c>
      <c r="R6" s="72">
        <v>14</v>
      </c>
      <c r="S6" s="72">
        <v>15</v>
      </c>
      <c r="T6" s="72">
        <v>16</v>
      </c>
      <c r="U6" s="72">
        <v>17</v>
      </c>
      <c r="V6" s="72">
        <v>18</v>
      </c>
      <c r="W6" s="72">
        <v>19</v>
      </c>
      <c r="X6" s="72">
        <v>20</v>
      </c>
      <c r="Y6" s="72">
        <v>21</v>
      </c>
      <c r="Z6" s="72">
        <v>22</v>
      </c>
      <c r="AA6" s="74">
        <v>23</v>
      </c>
      <c r="AB6" s="74">
        <v>24</v>
      </c>
      <c r="AC6" s="74">
        <v>25</v>
      </c>
      <c r="AD6" s="74">
        <v>26</v>
      </c>
      <c r="AE6" s="74">
        <v>27</v>
      </c>
      <c r="AF6" s="74">
        <v>28</v>
      </c>
      <c r="AG6" s="74">
        <v>29</v>
      </c>
      <c r="AH6" s="74">
        <v>30</v>
      </c>
      <c r="AI6" s="74">
        <v>31</v>
      </c>
      <c r="AJ6" s="74">
        <v>32</v>
      </c>
      <c r="AK6" s="74">
        <v>33</v>
      </c>
      <c r="AL6" s="74">
        <v>34</v>
      </c>
      <c r="AM6" s="74">
        <v>35</v>
      </c>
      <c r="AN6" s="74">
        <v>36</v>
      </c>
      <c r="AO6" s="74">
        <v>37</v>
      </c>
      <c r="AP6" s="74">
        <v>38</v>
      </c>
      <c r="AQ6" s="74">
        <v>39</v>
      </c>
      <c r="AR6" s="74">
        <v>40</v>
      </c>
      <c r="AS6" s="74">
        <v>41</v>
      </c>
      <c r="AT6" s="74">
        <v>42</v>
      </c>
      <c r="AU6" s="74">
        <v>43</v>
      </c>
      <c r="AV6" s="74">
        <v>44</v>
      </c>
      <c r="AW6" s="74">
        <v>45</v>
      </c>
      <c r="AX6" s="74">
        <v>46</v>
      </c>
      <c r="AY6" s="74">
        <v>47</v>
      </c>
      <c r="AZ6" s="74">
        <v>48</v>
      </c>
      <c r="BA6" s="74">
        <v>49</v>
      </c>
      <c r="BB6" s="74">
        <v>50</v>
      </c>
      <c r="BC6" s="74">
        <v>51</v>
      </c>
      <c r="BD6" s="74">
        <v>52</v>
      </c>
      <c r="BE6" s="24"/>
    </row>
    <row r="7" spans="1:57" ht="15.75">
      <c r="A7" s="152" t="s">
        <v>108</v>
      </c>
      <c r="B7" s="134" t="s">
        <v>27</v>
      </c>
      <c r="C7" s="135" t="s">
        <v>26</v>
      </c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01"/>
      <c r="W7" s="101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96"/>
      <c r="AJ7" s="21"/>
      <c r="AK7" s="14"/>
      <c r="AL7" s="14"/>
      <c r="AM7" s="14"/>
      <c r="AN7" s="14"/>
      <c r="AO7" s="87"/>
      <c r="AP7" s="87"/>
      <c r="AQ7" s="87"/>
      <c r="AR7" s="87"/>
      <c r="AS7" s="14"/>
      <c r="AT7" s="14"/>
      <c r="AU7" s="14"/>
      <c r="AV7" s="14"/>
      <c r="AW7" s="14"/>
      <c r="AX7" s="36"/>
      <c r="AY7" s="36"/>
      <c r="AZ7" s="36"/>
      <c r="BA7" s="36"/>
      <c r="BB7" s="36"/>
      <c r="BC7" s="36"/>
      <c r="BD7" s="36"/>
      <c r="BE7" s="7"/>
    </row>
    <row r="8" spans="1:57" ht="15.75">
      <c r="A8" s="152"/>
      <c r="B8" s="134"/>
      <c r="C8" s="13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01"/>
      <c r="W8" s="101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96"/>
      <c r="AJ8" s="15"/>
      <c r="AK8" s="15"/>
      <c r="AL8" s="15"/>
      <c r="AM8" s="15"/>
      <c r="AN8" s="15"/>
      <c r="AO8" s="87"/>
      <c r="AP8" s="87"/>
      <c r="AQ8" s="87"/>
      <c r="AR8" s="87"/>
      <c r="AS8" s="15"/>
      <c r="AT8" s="15"/>
      <c r="AU8" s="15"/>
      <c r="AV8" s="15"/>
      <c r="AW8" s="15"/>
      <c r="AX8" s="36"/>
      <c r="AY8" s="36"/>
      <c r="AZ8" s="36"/>
      <c r="BA8" s="36"/>
      <c r="BB8" s="36"/>
      <c r="BC8" s="36"/>
      <c r="BD8" s="36"/>
      <c r="BE8" s="7"/>
    </row>
    <row r="9" spans="1:57" ht="15.75">
      <c r="A9" s="152"/>
      <c r="B9" s="121" t="s">
        <v>109</v>
      </c>
      <c r="C9" s="122" t="s">
        <v>110</v>
      </c>
      <c r="D9" s="54" t="s">
        <v>111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01"/>
      <c r="W9" s="101"/>
      <c r="X9" s="15"/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5">
        <v>2</v>
      </c>
      <c r="AE9" s="15">
        <v>2</v>
      </c>
      <c r="AF9" s="15">
        <v>2</v>
      </c>
      <c r="AG9" s="15">
        <v>2</v>
      </c>
      <c r="AH9" s="15">
        <v>2</v>
      </c>
      <c r="AI9" s="196"/>
      <c r="AJ9" s="15">
        <v>2</v>
      </c>
      <c r="AK9" s="15">
        <v>2</v>
      </c>
      <c r="AL9" s="15">
        <v>2</v>
      </c>
      <c r="AM9" s="15">
        <v>2</v>
      </c>
      <c r="AN9" s="15">
        <v>4</v>
      </c>
      <c r="AO9" s="87"/>
      <c r="AP9" s="87"/>
      <c r="AQ9" s="87"/>
      <c r="AR9" s="87"/>
      <c r="AS9" s="15">
        <v>4</v>
      </c>
      <c r="AT9" s="15">
        <v>4</v>
      </c>
      <c r="AU9" s="15">
        <v>4</v>
      </c>
      <c r="AV9" s="15">
        <v>4</v>
      </c>
      <c r="AW9" s="15"/>
      <c r="AX9" s="78">
        <f>SUM(Y9:AW9)</f>
        <v>48</v>
      </c>
      <c r="AY9" s="36"/>
      <c r="AZ9" s="36"/>
      <c r="BA9" s="36"/>
      <c r="BB9" s="36"/>
      <c r="BC9" s="36"/>
      <c r="BD9" s="36"/>
      <c r="BE9" s="7"/>
    </row>
    <row r="10" spans="1:57" ht="15.75">
      <c r="A10" s="152"/>
      <c r="B10" s="121"/>
      <c r="C10" s="122"/>
      <c r="D10" s="7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87"/>
      <c r="T10" s="15"/>
      <c r="U10" s="15"/>
      <c r="V10" s="101"/>
      <c r="W10" s="101"/>
      <c r="X10" s="15"/>
      <c r="Y10" s="15">
        <v>1</v>
      </c>
      <c r="Z10" s="15"/>
      <c r="AA10" s="15">
        <v>1</v>
      </c>
      <c r="AB10" s="15"/>
      <c r="AC10" s="15">
        <v>1</v>
      </c>
      <c r="AD10" s="15"/>
      <c r="AE10" s="15">
        <v>1</v>
      </c>
      <c r="AF10" s="15"/>
      <c r="AG10" s="15">
        <v>1</v>
      </c>
      <c r="AH10" s="15"/>
      <c r="AI10" s="196"/>
      <c r="AJ10" s="15">
        <v>1</v>
      </c>
      <c r="AK10" s="15"/>
      <c r="AL10" s="15">
        <v>1</v>
      </c>
      <c r="AM10" s="15"/>
      <c r="AN10" s="15">
        <v>1</v>
      </c>
      <c r="AO10" s="87"/>
      <c r="AP10" s="87"/>
      <c r="AQ10" s="87"/>
      <c r="AR10" s="87"/>
      <c r="AS10" s="15"/>
      <c r="AT10" s="15"/>
      <c r="AU10" s="15"/>
      <c r="AV10" s="15"/>
      <c r="AW10" s="15"/>
      <c r="AX10" s="36"/>
      <c r="AY10" s="36"/>
      <c r="AZ10" s="36"/>
      <c r="BA10" s="36"/>
      <c r="BB10" s="36"/>
      <c r="BC10" s="36"/>
      <c r="BD10" s="36"/>
      <c r="BE10" s="7"/>
    </row>
    <row r="11" spans="1:57" ht="15.75">
      <c r="A11" s="152"/>
      <c r="B11" s="121" t="s">
        <v>28</v>
      </c>
      <c r="C11" s="122" t="s">
        <v>16</v>
      </c>
      <c r="D11" s="123" t="s">
        <v>85</v>
      </c>
      <c r="E11" s="15">
        <v>2</v>
      </c>
      <c r="F11" s="15">
        <v>4</v>
      </c>
      <c r="G11" s="15">
        <v>2</v>
      </c>
      <c r="H11" s="15">
        <v>4</v>
      </c>
      <c r="I11" s="15">
        <v>2</v>
      </c>
      <c r="J11" s="15">
        <v>4</v>
      </c>
      <c r="K11" s="15">
        <v>2</v>
      </c>
      <c r="L11" s="15">
        <v>4</v>
      </c>
      <c r="M11" s="15">
        <v>4</v>
      </c>
      <c r="N11" s="15">
        <v>4</v>
      </c>
      <c r="O11" s="15">
        <v>4</v>
      </c>
      <c r="P11" s="15">
        <v>4</v>
      </c>
      <c r="Q11" s="15">
        <v>4</v>
      </c>
      <c r="R11" s="15"/>
      <c r="S11" s="87"/>
      <c r="T11" s="15">
        <v>2</v>
      </c>
      <c r="U11" s="15">
        <v>2</v>
      </c>
      <c r="V11" s="108">
        <f>SUM(E11:U11)</f>
        <v>48</v>
      </c>
      <c r="W11" s="101"/>
      <c r="X11" s="7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96"/>
      <c r="AJ11" s="15"/>
      <c r="AK11" s="15"/>
      <c r="AL11" s="15"/>
      <c r="AM11" s="15"/>
      <c r="AN11" s="15"/>
      <c r="AO11" s="87"/>
      <c r="AP11" s="87"/>
      <c r="AQ11" s="87"/>
      <c r="AR11" s="87"/>
      <c r="AS11" s="15"/>
      <c r="AT11" s="15"/>
      <c r="AU11" s="15"/>
      <c r="AV11" s="15"/>
      <c r="AW11" s="15"/>
      <c r="AX11" s="36"/>
      <c r="AY11" s="36"/>
      <c r="AZ11" s="36"/>
      <c r="BA11" s="36"/>
      <c r="BB11" s="36"/>
      <c r="BC11" s="36"/>
      <c r="BD11" s="36"/>
      <c r="BE11" s="7"/>
    </row>
    <row r="12" spans="1:57" ht="15.75">
      <c r="A12" s="152"/>
      <c r="B12" s="121"/>
      <c r="C12" s="122"/>
      <c r="D12" s="124"/>
      <c r="E12" s="89"/>
      <c r="F12" s="89">
        <v>2</v>
      </c>
      <c r="G12" s="89"/>
      <c r="H12" s="89">
        <v>2</v>
      </c>
      <c r="I12" s="89"/>
      <c r="J12" s="89">
        <v>2</v>
      </c>
      <c r="K12" s="89"/>
      <c r="L12" s="89">
        <v>2</v>
      </c>
      <c r="M12" s="89"/>
      <c r="N12" s="89"/>
      <c r="O12" s="89"/>
      <c r="P12" s="89"/>
      <c r="Q12" s="89"/>
      <c r="R12" s="89"/>
      <c r="S12" s="87"/>
      <c r="T12" s="89"/>
      <c r="U12" s="89"/>
      <c r="V12" s="108">
        <f aca="true" t="shared" si="0" ref="V12:V43">SUM(E12:U12)</f>
        <v>8</v>
      </c>
      <c r="W12" s="101"/>
      <c r="X12" s="22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196"/>
      <c r="AJ12" s="89"/>
      <c r="AK12" s="89"/>
      <c r="AL12" s="89"/>
      <c r="AM12" s="89"/>
      <c r="AN12" s="89"/>
      <c r="AO12" s="87"/>
      <c r="AP12" s="87"/>
      <c r="AQ12" s="87"/>
      <c r="AR12" s="87"/>
      <c r="AS12" s="89"/>
      <c r="AT12" s="89"/>
      <c r="AU12" s="89"/>
      <c r="AV12" s="89"/>
      <c r="AW12" s="89"/>
      <c r="AX12" s="36"/>
      <c r="AY12" s="36"/>
      <c r="AZ12" s="36"/>
      <c r="BA12" s="36"/>
      <c r="BB12" s="36"/>
      <c r="BC12" s="36"/>
      <c r="BD12" s="36"/>
      <c r="BE12" s="22"/>
    </row>
    <row r="13" spans="1:57" ht="15.75">
      <c r="A13" s="152"/>
      <c r="B13" s="121" t="s">
        <v>29</v>
      </c>
      <c r="C13" s="122" t="s">
        <v>15</v>
      </c>
      <c r="D13" s="123" t="s">
        <v>86</v>
      </c>
      <c r="E13" s="15">
        <v>4</v>
      </c>
      <c r="F13" s="15"/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  <c r="R13" s="15"/>
      <c r="S13" s="87"/>
      <c r="T13" s="15"/>
      <c r="U13" s="15">
        <v>2</v>
      </c>
      <c r="V13" s="108">
        <f t="shared" si="0"/>
        <v>28</v>
      </c>
      <c r="W13" s="101"/>
      <c r="X13" s="7">
        <v>2</v>
      </c>
      <c r="Y13" s="15">
        <v>2</v>
      </c>
      <c r="Z13" s="15">
        <v>4</v>
      </c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>
        <v>2</v>
      </c>
      <c r="AH13" s="15">
        <v>2</v>
      </c>
      <c r="AI13" s="196"/>
      <c r="AJ13" s="15">
        <v>2</v>
      </c>
      <c r="AK13" s="15">
        <v>2</v>
      </c>
      <c r="AL13" s="15">
        <v>2</v>
      </c>
      <c r="AM13" s="15">
        <v>2</v>
      </c>
      <c r="AN13" s="15">
        <v>2</v>
      </c>
      <c r="AO13" s="87"/>
      <c r="AP13" s="87"/>
      <c r="AQ13" s="87"/>
      <c r="AR13" s="87"/>
      <c r="AS13" s="15">
        <v>2</v>
      </c>
      <c r="AT13" s="15">
        <v>2</v>
      </c>
      <c r="AU13" s="15">
        <v>2</v>
      </c>
      <c r="AV13" s="15"/>
      <c r="AW13" s="15"/>
      <c r="AX13" s="33">
        <f>SUM(X13:AW13)</f>
        <v>40</v>
      </c>
      <c r="AY13" s="36"/>
      <c r="AZ13" s="36"/>
      <c r="BA13" s="36"/>
      <c r="BB13" s="36"/>
      <c r="BC13" s="36"/>
      <c r="BD13" s="36"/>
      <c r="BE13" s="7"/>
    </row>
    <row r="14" spans="1:57" ht="15.75">
      <c r="A14" s="152"/>
      <c r="B14" s="121"/>
      <c r="C14" s="122"/>
      <c r="D14" s="124"/>
      <c r="E14" s="89"/>
      <c r="F14" s="89"/>
      <c r="G14" s="89">
        <v>1</v>
      </c>
      <c r="H14" s="89"/>
      <c r="I14" s="89">
        <v>1</v>
      </c>
      <c r="J14" s="89"/>
      <c r="K14" s="89">
        <v>1</v>
      </c>
      <c r="L14" s="89"/>
      <c r="M14" s="89">
        <v>2</v>
      </c>
      <c r="N14" s="89">
        <v>2</v>
      </c>
      <c r="O14" s="89">
        <v>2</v>
      </c>
      <c r="P14" s="89">
        <v>2</v>
      </c>
      <c r="Q14" s="89">
        <v>2</v>
      </c>
      <c r="R14" s="89"/>
      <c r="S14" s="87"/>
      <c r="T14" s="89"/>
      <c r="U14" s="89"/>
      <c r="V14" s="108">
        <f t="shared" si="0"/>
        <v>13</v>
      </c>
      <c r="W14" s="101"/>
      <c r="X14" s="22">
        <v>3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196"/>
      <c r="AJ14" s="89"/>
      <c r="AK14" s="89"/>
      <c r="AL14" s="89"/>
      <c r="AM14" s="89"/>
      <c r="AN14" s="89"/>
      <c r="AO14" s="87"/>
      <c r="AP14" s="87"/>
      <c r="AQ14" s="87"/>
      <c r="AR14" s="87"/>
      <c r="AS14" s="89"/>
      <c r="AT14" s="89"/>
      <c r="AU14" s="89"/>
      <c r="AV14" s="89"/>
      <c r="AW14" s="89"/>
      <c r="AX14" s="36"/>
      <c r="AY14" s="36"/>
      <c r="AZ14" s="36"/>
      <c r="BA14" s="36"/>
      <c r="BB14" s="36"/>
      <c r="BC14" s="36"/>
      <c r="BD14" s="36"/>
      <c r="BE14" s="22"/>
    </row>
    <row r="15" spans="1:57" ht="15.75">
      <c r="A15" s="152"/>
      <c r="B15" s="121" t="s">
        <v>30</v>
      </c>
      <c r="C15" s="125" t="s">
        <v>17</v>
      </c>
      <c r="D15" s="123" t="s">
        <v>86</v>
      </c>
      <c r="E15" s="15">
        <v>4</v>
      </c>
      <c r="F15" s="15">
        <v>2</v>
      </c>
      <c r="G15" s="15">
        <v>2</v>
      </c>
      <c r="H15" s="15">
        <v>2</v>
      </c>
      <c r="I15" s="15"/>
      <c r="J15" s="15">
        <v>2</v>
      </c>
      <c r="K15" s="15">
        <v>2</v>
      </c>
      <c r="L15" s="15">
        <v>2</v>
      </c>
      <c r="M15" s="15"/>
      <c r="N15" s="15">
        <v>2</v>
      </c>
      <c r="O15" s="15">
        <v>2</v>
      </c>
      <c r="P15" s="15">
        <v>2</v>
      </c>
      <c r="Q15" s="15">
        <v>2</v>
      </c>
      <c r="R15" s="15"/>
      <c r="S15" s="87"/>
      <c r="T15" s="15">
        <v>2</v>
      </c>
      <c r="U15" s="15">
        <v>2</v>
      </c>
      <c r="V15" s="108">
        <f t="shared" si="0"/>
        <v>28</v>
      </c>
      <c r="W15" s="101"/>
      <c r="X15" s="7">
        <v>2</v>
      </c>
      <c r="Y15" s="7">
        <v>2</v>
      </c>
      <c r="Z15" s="7">
        <v>2</v>
      </c>
      <c r="AA15" s="7">
        <v>2</v>
      </c>
      <c r="AB15" s="7">
        <v>2</v>
      </c>
      <c r="AC15" s="7">
        <v>4</v>
      </c>
      <c r="AD15" s="7">
        <v>2</v>
      </c>
      <c r="AE15" s="7">
        <v>2</v>
      </c>
      <c r="AF15" s="7">
        <v>2</v>
      </c>
      <c r="AG15" s="7">
        <v>2</v>
      </c>
      <c r="AH15" s="7">
        <v>2</v>
      </c>
      <c r="AI15" s="196"/>
      <c r="AJ15" s="7">
        <v>2</v>
      </c>
      <c r="AK15" s="7">
        <v>2</v>
      </c>
      <c r="AL15" s="7">
        <v>2</v>
      </c>
      <c r="AM15" s="7">
        <v>2</v>
      </c>
      <c r="AN15" s="7">
        <v>2</v>
      </c>
      <c r="AO15" s="87"/>
      <c r="AP15" s="87"/>
      <c r="AQ15" s="87"/>
      <c r="AR15" s="87"/>
      <c r="AS15" s="7">
        <v>4</v>
      </c>
      <c r="AT15" s="7">
        <v>2</v>
      </c>
      <c r="AU15" s="7"/>
      <c r="AV15" s="7"/>
      <c r="AW15" s="7"/>
      <c r="AX15" s="33">
        <f>SUM(X15:AW15)</f>
        <v>40</v>
      </c>
      <c r="AY15" s="36"/>
      <c r="AZ15" s="36"/>
      <c r="BA15" s="36"/>
      <c r="BB15" s="36"/>
      <c r="BC15" s="36"/>
      <c r="BD15" s="36"/>
      <c r="BE15" s="7"/>
    </row>
    <row r="16" spans="1:57" ht="15.75">
      <c r="A16" s="152"/>
      <c r="B16" s="121"/>
      <c r="C16" s="138"/>
      <c r="D16" s="124"/>
      <c r="E16" s="89">
        <f>E15</f>
        <v>4</v>
      </c>
      <c r="F16" s="89">
        <f>F15</f>
        <v>2</v>
      </c>
      <c r="G16" s="89">
        <f>G15</f>
        <v>2</v>
      </c>
      <c r="H16" s="89">
        <f>H15</f>
        <v>2</v>
      </c>
      <c r="I16" s="89"/>
      <c r="J16" s="89">
        <f>J15</f>
        <v>2</v>
      </c>
      <c r="K16" s="89">
        <f>K15</f>
        <v>2</v>
      </c>
      <c r="L16" s="89">
        <f>L15</f>
        <v>2</v>
      </c>
      <c r="M16" s="89"/>
      <c r="N16" s="89">
        <f>N15</f>
        <v>2</v>
      </c>
      <c r="O16" s="89">
        <f>O15</f>
        <v>2</v>
      </c>
      <c r="P16" s="89">
        <f>P15</f>
        <v>2</v>
      </c>
      <c r="Q16" s="89">
        <f>Q15</f>
        <v>2</v>
      </c>
      <c r="R16" s="89"/>
      <c r="S16" s="87"/>
      <c r="T16" s="89">
        <f>T15</f>
        <v>2</v>
      </c>
      <c r="U16" s="89">
        <v>2</v>
      </c>
      <c r="V16" s="108">
        <f t="shared" si="0"/>
        <v>28</v>
      </c>
      <c r="W16" s="101"/>
      <c r="X16" s="22">
        <v>2</v>
      </c>
      <c r="Y16" s="89">
        <f>Y15</f>
        <v>2</v>
      </c>
      <c r="Z16" s="89">
        <f aca="true" t="shared" si="1" ref="Z16:AM16">Z15</f>
        <v>2</v>
      </c>
      <c r="AA16" s="89">
        <f t="shared" si="1"/>
        <v>2</v>
      </c>
      <c r="AB16" s="89">
        <f t="shared" si="1"/>
        <v>2</v>
      </c>
      <c r="AC16" s="89">
        <f t="shared" si="1"/>
        <v>4</v>
      </c>
      <c r="AD16" s="89">
        <f t="shared" si="1"/>
        <v>2</v>
      </c>
      <c r="AE16" s="89">
        <f t="shared" si="1"/>
        <v>2</v>
      </c>
      <c r="AF16" s="89">
        <f t="shared" si="1"/>
        <v>2</v>
      </c>
      <c r="AG16" s="89">
        <f t="shared" si="1"/>
        <v>2</v>
      </c>
      <c r="AH16" s="89">
        <f t="shared" si="1"/>
        <v>2</v>
      </c>
      <c r="AI16" s="196"/>
      <c r="AJ16" s="89">
        <f>AJ15</f>
        <v>2</v>
      </c>
      <c r="AK16" s="89">
        <f>AK15</f>
        <v>2</v>
      </c>
      <c r="AL16" s="89">
        <f>AL15</f>
        <v>2</v>
      </c>
      <c r="AM16" s="89">
        <f>AM15</f>
        <v>2</v>
      </c>
      <c r="AN16" s="89">
        <f>AN15</f>
        <v>2</v>
      </c>
      <c r="AO16" s="87"/>
      <c r="AP16" s="87"/>
      <c r="AQ16" s="87"/>
      <c r="AR16" s="87"/>
      <c r="AS16" s="89">
        <f>AS15</f>
        <v>4</v>
      </c>
      <c r="AT16" s="89">
        <f>AT15</f>
        <v>2</v>
      </c>
      <c r="AU16" s="89"/>
      <c r="AV16" s="89"/>
      <c r="AW16" s="89"/>
      <c r="AX16" s="36"/>
      <c r="AY16" s="36"/>
      <c r="AZ16" s="36"/>
      <c r="BA16" s="36"/>
      <c r="BB16" s="36"/>
      <c r="BC16" s="36"/>
      <c r="BD16" s="36"/>
      <c r="BE16" s="22"/>
    </row>
    <row r="17" spans="1:57" ht="15.75">
      <c r="A17" s="152"/>
      <c r="B17" s="134" t="s">
        <v>31</v>
      </c>
      <c r="C17" s="136" t="s">
        <v>32</v>
      </c>
      <c r="D17" s="51"/>
      <c r="E17" s="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87"/>
      <c r="T17" s="15"/>
      <c r="U17" s="15"/>
      <c r="V17" s="108"/>
      <c r="W17" s="101"/>
      <c r="X17" s="7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96"/>
      <c r="AJ17" s="15"/>
      <c r="AK17" s="15"/>
      <c r="AL17" s="15"/>
      <c r="AM17" s="15"/>
      <c r="AN17" s="15"/>
      <c r="AO17" s="87"/>
      <c r="AP17" s="87"/>
      <c r="AQ17" s="87"/>
      <c r="AR17" s="87"/>
      <c r="AS17" s="15"/>
      <c r="AT17" s="15"/>
      <c r="AU17" s="15"/>
      <c r="AV17" s="15"/>
      <c r="AW17" s="15"/>
      <c r="AX17" s="36"/>
      <c r="AY17" s="36"/>
      <c r="AZ17" s="36"/>
      <c r="BA17" s="36"/>
      <c r="BB17" s="36"/>
      <c r="BC17" s="36"/>
      <c r="BD17" s="36"/>
      <c r="BE17" s="7"/>
    </row>
    <row r="18" spans="1:57" ht="15.75">
      <c r="A18" s="152"/>
      <c r="B18" s="134"/>
      <c r="C18" s="137"/>
      <c r="D18" s="51"/>
      <c r="E18" s="7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7"/>
      <c r="T18" s="89"/>
      <c r="U18" s="89"/>
      <c r="V18" s="108"/>
      <c r="W18" s="101"/>
      <c r="X18" s="22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196"/>
      <c r="AJ18" s="89"/>
      <c r="AK18" s="89"/>
      <c r="AL18" s="89"/>
      <c r="AM18" s="89"/>
      <c r="AN18" s="89"/>
      <c r="AO18" s="87"/>
      <c r="AP18" s="87"/>
      <c r="AQ18" s="87"/>
      <c r="AR18" s="87"/>
      <c r="AS18" s="89"/>
      <c r="AT18" s="89"/>
      <c r="AU18" s="89"/>
      <c r="AV18" s="89"/>
      <c r="AW18" s="89"/>
      <c r="AX18" s="36"/>
      <c r="AY18" s="36"/>
      <c r="AZ18" s="36"/>
      <c r="BA18" s="36"/>
      <c r="BB18" s="36"/>
      <c r="BC18" s="36"/>
      <c r="BD18" s="36"/>
      <c r="BE18" s="22"/>
    </row>
    <row r="19" spans="1:57" ht="15.75">
      <c r="A19" s="152"/>
      <c r="B19" s="121" t="s">
        <v>33</v>
      </c>
      <c r="C19" s="125" t="s">
        <v>18</v>
      </c>
      <c r="D19" s="123" t="s">
        <v>87</v>
      </c>
      <c r="E19" s="7">
        <v>6</v>
      </c>
      <c r="F19" s="15">
        <v>4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2</v>
      </c>
      <c r="P19" s="15">
        <v>4</v>
      </c>
      <c r="Q19" s="15">
        <v>2</v>
      </c>
      <c r="R19" s="15"/>
      <c r="S19" s="87"/>
      <c r="T19" s="15">
        <v>2</v>
      </c>
      <c r="U19" s="15">
        <v>4</v>
      </c>
      <c r="V19" s="108">
        <f t="shared" si="0"/>
        <v>40</v>
      </c>
      <c r="W19" s="101"/>
      <c r="X19" s="7"/>
      <c r="Y19" s="15"/>
      <c r="Z19" s="15"/>
      <c r="AA19" s="15"/>
      <c r="AB19" s="15"/>
      <c r="AC19" s="15"/>
      <c r="AD19" s="15"/>
      <c r="AE19" s="15"/>
      <c r="AF19" s="15"/>
      <c r="AG19" s="7"/>
      <c r="AH19" s="7"/>
      <c r="AI19" s="196"/>
      <c r="AJ19" s="7"/>
      <c r="AK19" s="7"/>
      <c r="AL19" s="7"/>
      <c r="AM19" s="7"/>
      <c r="AN19" s="7"/>
      <c r="AO19" s="87"/>
      <c r="AP19" s="87"/>
      <c r="AQ19" s="87"/>
      <c r="AR19" s="87"/>
      <c r="AS19" s="7"/>
      <c r="AT19" s="7"/>
      <c r="AU19" s="7"/>
      <c r="AV19" s="7"/>
      <c r="AW19" s="7"/>
      <c r="AX19" s="36"/>
      <c r="AY19" s="36"/>
      <c r="AZ19" s="36"/>
      <c r="BA19" s="36"/>
      <c r="BB19" s="36"/>
      <c r="BC19" s="36"/>
      <c r="BD19" s="36"/>
      <c r="BE19" s="7"/>
    </row>
    <row r="20" spans="1:57" ht="15.75">
      <c r="A20" s="152"/>
      <c r="B20" s="121"/>
      <c r="C20" s="138"/>
      <c r="D20" s="124"/>
      <c r="E20" s="7">
        <v>2</v>
      </c>
      <c r="F20" s="89">
        <f aca="true" t="shared" si="2" ref="F20:P20">F19/2</f>
        <v>2</v>
      </c>
      <c r="G20" s="89">
        <f t="shared" si="2"/>
        <v>1</v>
      </c>
      <c r="H20" s="89">
        <f t="shared" si="2"/>
        <v>1</v>
      </c>
      <c r="I20" s="89">
        <f t="shared" si="2"/>
        <v>1</v>
      </c>
      <c r="J20" s="89">
        <f t="shared" si="2"/>
        <v>1</v>
      </c>
      <c r="K20" s="89">
        <f t="shared" si="2"/>
        <v>1</v>
      </c>
      <c r="L20" s="89">
        <f t="shared" si="2"/>
        <v>1</v>
      </c>
      <c r="M20" s="89">
        <f t="shared" si="2"/>
        <v>1</v>
      </c>
      <c r="N20" s="89">
        <f t="shared" si="2"/>
        <v>1</v>
      </c>
      <c r="O20" s="89">
        <f t="shared" si="2"/>
        <v>1</v>
      </c>
      <c r="P20" s="89">
        <f t="shared" si="2"/>
        <v>2</v>
      </c>
      <c r="Q20" s="89">
        <f>Q19/2</f>
        <v>1</v>
      </c>
      <c r="R20" s="89"/>
      <c r="S20" s="87"/>
      <c r="T20" s="89">
        <f>T19/2</f>
        <v>1</v>
      </c>
      <c r="U20" s="89">
        <v>4</v>
      </c>
      <c r="V20" s="108">
        <f t="shared" si="0"/>
        <v>21</v>
      </c>
      <c r="W20" s="101"/>
      <c r="X20" s="22"/>
      <c r="Y20" s="89"/>
      <c r="Z20" s="89"/>
      <c r="AA20" s="89"/>
      <c r="AB20" s="89"/>
      <c r="AC20" s="89"/>
      <c r="AD20" s="89"/>
      <c r="AE20" s="89"/>
      <c r="AF20" s="89"/>
      <c r="AG20" s="22"/>
      <c r="AH20" s="22"/>
      <c r="AI20" s="196"/>
      <c r="AJ20" s="22"/>
      <c r="AK20" s="22"/>
      <c r="AL20" s="22"/>
      <c r="AM20" s="22"/>
      <c r="AN20" s="22"/>
      <c r="AO20" s="87"/>
      <c r="AP20" s="87"/>
      <c r="AQ20" s="87"/>
      <c r="AR20" s="87"/>
      <c r="AS20" s="22"/>
      <c r="AT20" s="22"/>
      <c r="AU20" s="22"/>
      <c r="AV20" s="22"/>
      <c r="AW20" s="22"/>
      <c r="AX20" s="36"/>
      <c r="AY20" s="36"/>
      <c r="AZ20" s="36"/>
      <c r="BA20" s="36"/>
      <c r="BB20" s="36"/>
      <c r="BC20" s="36"/>
      <c r="BD20" s="36"/>
      <c r="BE20" s="22"/>
    </row>
    <row r="21" spans="1:58" ht="15.75">
      <c r="A21" s="152"/>
      <c r="B21" s="139" t="s">
        <v>41</v>
      </c>
      <c r="C21" s="141" t="s">
        <v>94</v>
      </c>
      <c r="D21" s="55" t="s">
        <v>82</v>
      </c>
      <c r="E21" s="7">
        <v>2</v>
      </c>
      <c r="F21" s="15">
        <v>4</v>
      </c>
      <c r="G21" s="15">
        <v>4</v>
      </c>
      <c r="H21" s="15">
        <v>4</v>
      </c>
      <c r="I21" s="15">
        <v>4</v>
      </c>
      <c r="J21" s="15">
        <v>4</v>
      </c>
      <c r="K21" s="15">
        <v>4</v>
      </c>
      <c r="L21" s="15">
        <v>4</v>
      </c>
      <c r="M21" s="15">
        <v>4</v>
      </c>
      <c r="N21" s="15">
        <v>4</v>
      </c>
      <c r="O21" s="15">
        <v>4</v>
      </c>
      <c r="P21" s="15">
        <v>4</v>
      </c>
      <c r="Q21" s="15">
        <v>4</v>
      </c>
      <c r="R21" s="15"/>
      <c r="S21" s="87"/>
      <c r="T21" s="15">
        <v>4</v>
      </c>
      <c r="U21" s="15">
        <v>6</v>
      </c>
      <c r="V21" s="108">
        <f t="shared" si="0"/>
        <v>60</v>
      </c>
      <c r="W21" s="101"/>
      <c r="X21" s="7"/>
      <c r="Y21" s="15"/>
      <c r="Z21" s="15"/>
      <c r="AA21" s="15"/>
      <c r="AB21" s="15"/>
      <c r="AC21" s="15"/>
      <c r="AD21" s="15"/>
      <c r="AE21" s="15"/>
      <c r="AF21" s="15"/>
      <c r="AG21" s="7"/>
      <c r="AH21" s="7"/>
      <c r="AI21" s="196"/>
      <c r="AJ21" s="7"/>
      <c r="AK21" s="7"/>
      <c r="AL21" s="7"/>
      <c r="AM21" s="7"/>
      <c r="AN21" s="7"/>
      <c r="AO21" s="87"/>
      <c r="AP21" s="87"/>
      <c r="AQ21" s="87"/>
      <c r="AR21" s="87"/>
      <c r="AS21" s="7"/>
      <c r="AT21" s="7"/>
      <c r="AU21" s="7"/>
      <c r="AV21" s="7"/>
      <c r="AW21" s="7"/>
      <c r="AX21" s="36"/>
      <c r="AY21" s="36"/>
      <c r="AZ21" s="36"/>
      <c r="BA21" s="36"/>
      <c r="BB21" s="36"/>
      <c r="BC21" s="36"/>
      <c r="BD21" s="36"/>
      <c r="BE21" s="7"/>
      <c r="BF21" s="70"/>
    </row>
    <row r="22" spans="1:57" ht="15.75">
      <c r="A22" s="152"/>
      <c r="B22" s="140"/>
      <c r="C22" s="142"/>
      <c r="D22" s="55"/>
      <c r="E22" s="7">
        <v>1</v>
      </c>
      <c r="F22" s="89">
        <f aca="true" t="shared" si="3" ref="F22:P22">F21/2</f>
        <v>2</v>
      </c>
      <c r="G22" s="89">
        <f t="shared" si="3"/>
        <v>2</v>
      </c>
      <c r="H22" s="89">
        <f t="shared" si="3"/>
        <v>2</v>
      </c>
      <c r="I22" s="89">
        <f t="shared" si="3"/>
        <v>2</v>
      </c>
      <c r="J22" s="89">
        <f t="shared" si="3"/>
        <v>2</v>
      </c>
      <c r="K22" s="89">
        <f t="shared" si="3"/>
        <v>2</v>
      </c>
      <c r="L22" s="89">
        <f t="shared" si="3"/>
        <v>2</v>
      </c>
      <c r="M22" s="89">
        <f t="shared" si="3"/>
        <v>2</v>
      </c>
      <c r="N22" s="89">
        <f t="shared" si="3"/>
        <v>2</v>
      </c>
      <c r="O22" s="89">
        <f t="shared" si="3"/>
        <v>2</v>
      </c>
      <c r="P22" s="89">
        <f t="shared" si="3"/>
        <v>2</v>
      </c>
      <c r="Q22" s="89">
        <f>Q21/2</f>
        <v>2</v>
      </c>
      <c r="R22" s="89"/>
      <c r="S22" s="87"/>
      <c r="T22" s="89">
        <f>T21/2</f>
        <v>2</v>
      </c>
      <c r="U22" s="89">
        <v>3</v>
      </c>
      <c r="V22" s="108">
        <f t="shared" si="0"/>
        <v>30</v>
      </c>
      <c r="W22" s="101"/>
      <c r="X22" s="22"/>
      <c r="Y22" s="89"/>
      <c r="Z22" s="89"/>
      <c r="AA22" s="89"/>
      <c r="AB22" s="89"/>
      <c r="AC22" s="89"/>
      <c r="AD22" s="89"/>
      <c r="AE22" s="89"/>
      <c r="AF22" s="89"/>
      <c r="AG22" s="22"/>
      <c r="AH22" s="22"/>
      <c r="AI22" s="196"/>
      <c r="AJ22" s="22"/>
      <c r="AK22" s="22"/>
      <c r="AL22" s="22"/>
      <c r="AM22" s="22"/>
      <c r="AN22" s="22"/>
      <c r="AO22" s="87"/>
      <c r="AP22" s="87"/>
      <c r="AQ22" s="87"/>
      <c r="AR22" s="87"/>
      <c r="AS22" s="22"/>
      <c r="AT22" s="22"/>
      <c r="AU22" s="22"/>
      <c r="AV22" s="22"/>
      <c r="AW22" s="22"/>
      <c r="AX22" s="36"/>
      <c r="AY22" s="36"/>
      <c r="AZ22" s="36"/>
      <c r="BA22" s="36"/>
      <c r="BB22" s="36"/>
      <c r="BC22" s="36"/>
      <c r="BD22" s="36"/>
      <c r="BE22" s="22"/>
    </row>
    <row r="23" spans="1:57" ht="15.75">
      <c r="A23" s="152"/>
      <c r="B23" s="134" t="s">
        <v>23</v>
      </c>
      <c r="C23" s="136" t="s">
        <v>34</v>
      </c>
      <c r="D23" s="51"/>
      <c r="E23" s="7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87"/>
      <c r="T23" s="15"/>
      <c r="U23" s="89"/>
      <c r="V23" s="108"/>
      <c r="W23" s="101"/>
      <c r="X23" s="7"/>
      <c r="Y23" s="15"/>
      <c r="Z23" s="15"/>
      <c r="AA23" s="15"/>
      <c r="AB23" s="15"/>
      <c r="AC23" s="15"/>
      <c r="AD23" s="15"/>
      <c r="AE23" s="15"/>
      <c r="AF23" s="15"/>
      <c r="AG23" s="7"/>
      <c r="AH23" s="7"/>
      <c r="AI23" s="196"/>
      <c r="AJ23" s="7"/>
      <c r="AK23" s="7"/>
      <c r="AL23" s="7"/>
      <c r="AM23" s="7"/>
      <c r="AN23" s="7"/>
      <c r="AO23" s="87"/>
      <c r="AP23" s="87"/>
      <c r="AQ23" s="87"/>
      <c r="AR23" s="87"/>
      <c r="AS23" s="7"/>
      <c r="AT23" s="7"/>
      <c r="AU23" s="7"/>
      <c r="AV23" s="7"/>
      <c r="AW23" s="7"/>
      <c r="AX23" s="36"/>
      <c r="AY23" s="36"/>
      <c r="AZ23" s="36"/>
      <c r="BA23" s="36"/>
      <c r="BB23" s="36"/>
      <c r="BC23" s="36"/>
      <c r="BD23" s="36"/>
      <c r="BE23" s="7"/>
    </row>
    <row r="24" spans="1:57" ht="15.75">
      <c r="A24" s="152"/>
      <c r="B24" s="134"/>
      <c r="C24" s="137"/>
      <c r="D24" s="51"/>
      <c r="E24" s="7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7"/>
      <c r="T24" s="89"/>
      <c r="U24" s="89"/>
      <c r="V24" s="108"/>
      <c r="W24" s="101"/>
      <c r="X24" s="22"/>
      <c r="Y24" s="89"/>
      <c r="Z24" s="89"/>
      <c r="AA24" s="89"/>
      <c r="AB24" s="89"/>
      <c r="AC24" s="89"/>
      <c r="AD24" s="89"/>
      <c r="AE24" s="89"/>
      <c r="AF24" s="89"/>
      <c r="AG24" s="22"/>
      <c r="AH24" s="22"/>
      <c r="AI24" s="196"/>
      <c r="AJ24" s="22"/>
      <c r="AK24" s="22"/>
      <c r="AL24" s="22"/>
      <c r="AM24" s="22"/>
      <c r="AN24" s="22"/>
      <c r="AO24" s="87"/>
      <c r="AP24" s="87"/>
      <c r="AQ24" s="87"/>
      <c r="AR24" s="87"/>
      <c r="AS24" s="22"/>
      <c r="AT24" s="22"/>
      <c r="AU24" s="22"/>
      <c r="AV24" s="22"/>
      <c r="AW24" s="22"/>
      <c r="AX24" s="36"/>
      <c r="AY24" s="36"/>
      <c r="AZ24" s="36"/>
      <c r="BA24" s="36"/>
      <c r="BB24" s="36"/>
      <c r="BC24" s="36"/>
      <c r="BD24" s="36"/>
      <c r="BE24" s="22"/>
    </row>
    <row r="25" spans="1:57" ht="15.75">
      <c r="A25" s="152"/>
      <c r="B25" s="126" t="s">
        <v>35</v>
      </c>
      <c r="C25" s="128" t="s">
        <v>46</v>
      </c>
      <c r="D25" s="123" t="s">
        <v>100</v>
      </c>
      <c r="E25" s="7">
        <v>6</v>
      </c>
      <c r="F25" s="15"/>
      <c r="G25" s="15">
        <v>2</v>
      </c>
      <c r="H25" s="15">
        <v>2</v>
      </c>
      <c r="I25" s="15">
        <v>4</v>
      </c>
      <c r="J25" s="15">
        <v>2</v>
      </c>
      <c r="K25" s="15">
        <v>4</v>
      </c>
      <c r="L25" s="15">
        <v>4</v>
      </c>
      <c r="M25" s="15">
        <v>4</v>
      </c>
      <c r="N25" s="15">
        <v>4</v>
      </c>
      <c r="O25" s="15">
        <v>6</v>
      </c>
      <c r="P25" s="15">
        <v>4</v>
      </c>
      <c r="Q25" s="15">
        <v>10</v>
      </c>
      <c r="R25" s="15"/>
      <c r="S25" s="87"/>
      <c r="T25" s="15">
        <v>10</v>
      </c>
      <c r="U25" s="15">
        <v>10</v>
      </c>
      <c r="V25" s="108">
        <f t="shared" si="0"/>
        <v>72</v>
      </c>
      <c r="W25" s="101"/>
      <c r="X25" s="7"/>
      <c r="Y25" s="15"/>
      <c r="Z25" s="15"/>
      <c r="AA25" s="15"/>
      <c r="AB25" s="15"/>
      <c r="AC25" s="15"/>
      <c r="AD25" s="15"/>
      <c r="AE25" s="15"/>
      <c r="AF25" s="15"/>
      <c r="AG25" s="7"/>
      <c r="AH25" s="7"/>
      <c r="AI25" s="196"/>
      <c r="AJ25" s="7"/>
      <c r="AK25" s="7"/>
      <c r="AL25" s="7"/>
      <c r="AM25" s="7"/>
      <c r="AN25" s="7"/>
      <c r="AO25" s="87"/>
      <c r="AP25" s="87"/>
      <c r="AQ25" s="87"/>
      <c r="AR25" s="87"/>
      <c r="AS25" s="7"/>
      <c r="AT25" s="7"/>
      <c r="AU25" s="7"/>
      <c r="AV25" s="7"/>
      <c r="AW25" s="7"/>
      <c r="AX25" s="36"/>
      <c r="AY25" s="36"/>
      <c r="AZ25" s="36"/>
      <c r="BA25" s="36"/>
      <c r="BB25" s="36"/>
      <c r="BC25" s="36"/>
      <c r="BD25" s="36"/>
      <c r="BE25" s="7"/>
    </row>
    <row r="26" spans="1:57" ht="15.75">
      <c r="A26" s="152"/>
      <c r="B26" s="127"/>
      <c r="C26" s="129"/>
      <c r="D26" s="124"/>
      <c r="E26" s="22">
        <v>3</v>
      </c>
      <c r="F26" s="89"/>
      <c r="G26" s="89">
        <f aca="true" t="shared" si="4" ref="G26:P26">G25/2</f>
        <v>1</v>
      </c>
      <c r="H26" s="89">
        <f t="shared" si="4"/>
        <v>1</v>
      </c>
      <c r="I26" s="89">
        <f t="shared" si="4"/>
        <v>2</v>
      </c>
      <c r="J26" s="89">
        <f t="shared" si="4"/>
        <v>1</v>
      </c>
      <c r="K26" s="89">
        <f t="shared" si="4"/>
        <v>2</v>
      </c>
      <c r="L26" s="89">
        <f t="shared" si="4"/>
        <v>2</v>
      </c>
      <c r="M26" s="89">
        <f t="shared" si="4"/>
        <v>2</v>
      </c>
      <c r="N26" s="89">
        <f t="shared" si="4"/>
        <v>2</v>
      </c>
      <c r="O26" s="89">
        <f t="shared" si="4"/>
        <v>3</v>
      </c>
      <c r="P26" s="89">
        <f t="shared" si="4"/>
        <v>2</v>
      </c>
      <c r="Q26" s="89">
        <f>Q25/2</f>
        <v>5</v>
      </c>
      <c r="R26" s="89"/>
      <c r="S26" s="87"/>
      <c r="T26" s="89">
        <f>T25/2</f>
        <v>5</v>
      </c>
      <c r="U26" s="89">
        <v>4</v>
      </c>
      <c r="V26" s="108">
        <f t="shared" si="0"/>
        <v>35</v>
      </c>
      <c r="W26" s="101"/>
      <c r="X26" s="7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96"/>
      <c r="AJ26" s="15"/>
      <c r="AK26" s="15"/>
      <c r="AL26" s="15"/>
      <c r="AM26" s="15"/>
      <c r="AN26" s="15"/>
      <c r="AO26" s="87"/>
      <c r="AP26" s="87"/>
      <c r="AQ26" s="87"/>
      <c r="AR26" s="87"/>
      <c r="AS26" s="15"/>
      <c r="AT26" s="15"/>
      <c r="AU26" s="15"/>
      <c r="AV26" s="15"/>
      <c r="AW26" s="15"/>
      <c r="AX26" s="36"/>
      <c r="AY26" s="36"/>
      <c r="AZ26" s="36"/>
      <c r="BA26" s="36"/>
      <c r="BB26" s="36"/>
      <c r="BC26" s="36"/>
      <c r="BD26" s="36"/>
      <c r="BE26" s="7"/>
    </row>
    <row r="27" spans="1:57" ht="15.75">
      <c r="A27" s="152"/>
      <c r="B27" s="126" t="s">
        <v>36</v>
      </c>
      <c r="C27" s="132" t="s">
        <v>47</v>
      </c>
      <c r="D27" s="123" t="s">
        <v>112</v>
      </c>
      <c r="E27" s="7">
        <v>6</v>
      </c>
      <c r="F27" s="15">
        <v>2</v>
      </c>
      <c r="G27" s="15">
        <v>2</v>
      </c>
      <c r="H27" s="15"/>
      <c r="I27" s="15">
        <v>2</v>
      </c>
      <c r="J27" s="15">
        <v>2</v>
      </c>
      <c r="K27" s="15">
        <v>2</v>
      </c>
      <c r="L27" s="15">
        <v>2</v>
      </c>
      <c r="M27" s="15">
        <v>2</v>
      </c>
      <c r="N27" s="15">
        <v>2</v>
      </c>
      <c r="O27" s="15">
        <v>2</v>
      </c>
      <c r="P27" s="15">
        <v>2</v>
      </c>
      <c r="Q27" s="15">
        <v>2</v>
      </c>
      <c r="R27" s="15"/>
      <c r="S27" s="87"/>
      <c r="T27" s="15">
        <v>2</v>
      </c>
      <c r="U27" s="15">
        <v>6</v>
      </c>
      <c r="V27" s="108">
        <f t="shared" si="0"/>
        <v>36</v>
      </c>
      <c r="W27" s="101"/>
      <c r="X27" s="7">
        <v>2</v>
      </c>
      <c r="Y27" s="15">
        <v>2</v>
      </c>
      <c r="Z27" s="15">
        <v>2</v>
      </c>
      <c r="AA27" s="15">
        <v>2</v>
      </c>
      <c r="AB27" s="15">
        <v>2</v>
      </c>
      <c r="AC27" s="15">
        <v>2</v>
      </c>
      <c r="AD27" s="15">
        <v>2</v>
      </c>
      <c r="AE27" s="15">
        <v>2</v>
      </c>
      <c r="AF27" s="15">
        <v>2</v>
      </c>
      <c r="AG27" s="15">
        <v>2</v>
      </c>
      <c r="AH27" s="15">
        <v>2</v>
      </c>
      <c r="AI27" s="196"/>
      <c r="AJ27" s="15">
        <v>2</v>
      </c>
      <c r="AK27" s="15">
        <v>2</v>
      </c>
      <c r="AL27" s="15">
        <v>2</v>
      </c>
      <c r="AM27" s="15">
        <v>2</v>
      </c>
      <c r="AN27" s="15">
        <v>2</v>
      </c>
      <c r="AO27" s="87"/>
      <c r="AP27" s="87"/>
      <c r="AQ27" s="87"/>
      <c r="AR27" s="87"/>
      <c r="AS27" s="15">
        <v>2</v>
      </c>
      <c r="AT27" s="15">
        <v>6</v>
      </c>
      <c r="AU27" s="15">
        <v>8</v>
      </c>
      <c r="AV27" s="10" t="s">
        <v>25</v>
      </c>
      <c r="AW27"/>
      <c r="AX27" s="33">
        <f>SUM(X27:AV27)</f>
        <v>48</v>
      </c>
      <c r="AY27" s="36"/>
      <c r="AZ27" s="36"/>
      <c r="BA27" s="36"/>
      <c r="BB27" s="36"/>
      <c r="BC27" s="36"/>
      <c r="BD27" s="36"/>
      <c r="BE27" s="7"/>
    </row>
    <row r="28" spans="1:57" ht="15.75">
      <c r="A28" s="152"/>
      <c r="B28" s="127"/>
      <c r="C28" s="133"/>
      <c r="D28" s="124"/>
      <c r="E28" s="89">
        <v>3</v>
      </c>
      <c r="F28" s="89">
        <f>F27/2</f>
        <v>1</v>
      </c>
      <c r="G28" s="89">
        <f>G27/2</f>
        <v>1</v>
      </c>
      <c r="H28" s="89"/>
      <c r="I28" s="89">
        <f aca="true" t="shared" si="5" ref="I28:P28">I27/2</f>
        <v>1</v>
      </c>
      <c r="J28" s="89">
        <f t="shared" si="5"/>
        <v>1</v>
      </c>
      <c r="K28" s="89">
        <f t="shared" si="5"/>
        <v>1</v>
      </c>
      <c r="L28" s="89">
        <f t="shared" si="5"/>
        <v>1</v>
      </c>
      <c r="M28" s="89">
        <f t="shared" si="5"/>
        <v>1</v>
      </c>
      <c r="N28" s="89">
        <f t="shared" si="5"/>
        <v>1</v>
      </c>
      <c r="O28" s="89">
        <f t="shared" si="5"/>
        <v>1</v>
      </c>
      <c r="P28" s="89">
        <f t="shared" si="5"/>
        <v>1</v>
      </c>
      <c r="Q28" s="89">
        <f>Q27/2</f>
        <v>1</v>
      </c>
      <c r="R28" s="89"/>
      <c r="S28" s="87"/>
      <c r="T28" s="89">
        <f>T27/2</f>
        <v>1</v>
      </c>
      <c r="U28" s="89">
        <v>3</v>
      </c>
      <c r="V28" s="108">
        <f t="shared" si="0"/>
        <v>18</v>
      </c>
      <c r="W28" s="101"/>
      <c r="X28" s="22">
        <f>X27/2</f>
        <v>1</v>
      </c>
      <c r="Y28" s="22">
        <f aca="true" t="shared" si="6" ref="Y28:AM28">Y27/2</f>
        <v>1</v>
      </c>
      <c r="Z28" s="22">
        <f t="shared" si="6"/>
        <v>1</v>
      </c>
      <c r="AA28" s="22">
        <f t="shared" si="6"/>
        <v>1</v>
      </c>
      <c r="AB28" s="22">
        <f t="shared" si="6"/>
        <v>1</v>
      </c>
      <c r="AC28" s="22">
        <f t="shared" si="6"/>
        <v>1</v>
      </c>
      <c r="AD28" s="22">
        <f t="shared" si="6"/>
        <v>1</v>
      </c>
      <c r="AE28" s="22">
        <f t="shared" si="6"/>
        <v>1</v>
      </c>
      <c r="AF28" s="22">
        <f t="shared" si="6"/>
        <v>1</v>
      </c>
      <c r="AG28" s="22">
        <f t="shared" si="6"/>
        <v>1</v>
      </c>
      <c r="AH28" s="22">
        <f t="shared" si="6"/>
        <v>1</v>
      </c>
      <c r="AI28" s="196"/>
      <c r="AJ28" s="22">
        <f>AJ27/2</f>
        <v>1</v>
      </c>
      <c r="AK28" s="22">
        <f>AK27/2</f>
        <v>1</v>
      </c>
      <c r="AL28" s="22">
        <f>AL27/2</f>
        <v>1</v>
      </c>
      <c r="AM28" s="22">
        <f>AM27/2</f>
        <v>1</v>
      </c>
      <c r="AN28" s="22">
        <f>AN27/2</f>
        <v>1</v>
      </c>
      <c r="AO28" s="87"/>
      <c r="AP28" s="87"/>
      <c r="AQ28" s="87"/>
      <c r="AR28" s="87"/>
      <c r="AS28" s="22">
        <f>AS27/2</f>
        <v>1</v>
      </c>
      <c r="AT28" s="22">
        <f>AT27/2</f>
        <v>3</v>
      </c>
      <c r="AU28" s="22">
        <f>AU27/2</f>
        <v>4</v>
      </c>
      <c r="AV28" s="77"/>
      <c r="AW28" s="15"/>
      <c r="AX28" s="36"/>
      <c r="AY28" s="36"/>
      <c r="AZ28" s="36"/>
      <c r="BA28" s="36"/>
      <c r="BB28" s="36"/>
      <c r="BC28" s="36"/>
      <c r="BD28" s="36"/>
      <c r="BE28" s="7"/>
    </row>
    <row r="29" spans="1:57" ht="15.75">
      <c r="A29" s="152"/>
      <c r="B29" s="126" t="s">
        <v>37</v>
      </c>
      <c r="C29" s="128" t="s">
        <v>48</v>
      </c>
      <c r="D29" s="123" t="s">
        <v>88</v>
      </c>
      <c r="E29" s="7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87"/>
      <c r="T29" s="15"/>
      <c r="U29" s="15"/>
      <c r="V29" s="108"/>
      <c r="W29" s="101"/>
      <c r="X29" s="7">
        <v>4</v>
      </c>
      <c r="Y29" s="15">
        <v>2</v>
      </c>
      <c r="Z29" s="15">
        <v>2</v>
      </c>
      <c r="AA29" s="15">
        <v>2</v>
      </c>
      <c r="AB29" s="15">
        <v>2</v>
      </c>
      <c r="AC29" s="15">
        <v>2</v>
      </c>
      <c r="AD29" s="15">
        <v>2</v>
      </c>
      <c r="AE29" s="15">
        <v>2</v>
      </c>
      <c r="AF29" s="15">
        <v>2</v>
      </c>
      <c r="AG29" s="15">
        <v>2</v>
      </c>
      <c r="AH29" s="15">
        <v>2</v>
      </c>
      <c r="AI29" s="196"/>
      <c r="AJ29" s="15">
        <v>2</v>
      </c>
      <c r="AK29" s="15">
        <v>2</v>
      </c>
      <c r="AL29" s="15">
        <v>2</v>
      </c>
      <c r="AM29" s="15">
        <v>2</v>
      </c>
      <c r="AN29" s="15">
        <v>2</v>
      </c>
      <c r="AO29" s="87"/>
      <c r="AP29" s="87"/>
      <c r="AQ29" s="87"/>
      <c r="AR29" s="87"/>
      <c r="AS29" s="15">
        <v>2</v>
      </c>
      <c r="AT29" s="15">
        <v>14</v>
      </c>
      <c r="AU29" s="15">
        <v>12</v>
      </c>
      <c r="AV29" s="7">
        <v>8</v>
      </c>
      <c r="AW29" s="7"/>
      <c r="AX29" s="33">
        <f>SUM(X29:AW29)</f>
        <v>70</v>
      </c>
      <c r="AY29" s="36"/>
      <c r="AZ29" s="36"/>
      <c r="BA29" s="36"/>
      <c r="BB29" s="36"/>
      <c r="BC29" s="36"/>
      <c r="BD29" s="36"/>
      <c r="BE29" s="7"/>
    </row>
    <row r="30" spans="1:57" ht="15.75">
      <c r="A30" s="152"/>
      <c r="B30" s="127"/>
      <c r="C30" s="129"/>
      <c r="D30" s="124"/>
      <c r="E30" s="7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7"/>
      <c r="T30" s="89"/>
      <c r="U30" s="89"/>
      <c r="V30" s="108"/>
      <c r="W30" s="101"/>
      <c r="X30" s="22">
        <f aca="true" t="shared" si="7" ref="X30:AM30">X29/2</f>
        <v>2</v>
      </c>
      <c r="Y30" s="22">
        <f t="shared" si="7"/>
        <v>1</v>
      </c>
      <c r="Z30" s="22">
        <f t="shared" si="7"/>
        <v>1</v>
      </c>
      <c r="AA30" s="22">
        <f t="shared" si="7"/>
        <v>1</v>
      </c>
      <c r="AB30" s="22">
        <f t="shared" si="7"/>
        <v>1</v>
      </c>
      <c r="AC30" s="22">
        <f t="shared" si="7"/>
        <v>1</v>
      </c>
      <c r="AD30" s="22">
        <f t="shared" si="7"/>
        <v>1</v>
      </c>
      <c r="AE30" s="22">
        <f t="shared" si="7"/>
        <v>1</v>
      </c>
      <c r="AF30" s="22">
        <f t="shared" si="7"/>
        <v>1</v>
      </c>
      <c r="AG30" s="22">
        <f t="shared" si="7"/>
        <v>1</v>
      </c>
      <c r="AH30" s="22">
        <f t="shared" si="7"/>
        <v>1</v>
      </c>
      <c r="AI30" s="196"/>
      <c r="AJ30" s="22">
        <f>AJ29/2</f>
        <v>1</v>
      </c>
      <c r="AK30" s="22">
        <f>AK29/2</f>
        <v>1</v>
      </c>
      <c r="AL30" s="22">
        <f>AL29/2</f>
        <v>1</v>
      </c>
      <c r="AM30" s="22">
        <f>AM29/2</f>
        <v>1</v>
      </c>
      <c r="AN30" s="22">
        <f>AN29/2</f>
        <v>1</v>
      </c>
      <c r="AO30" s="87"/>
      <c r="AP30" s="87"/>
      <c r="AQ30" s="87"/>
      <c r="AR30" s="87"/>
      <c r="AS30" s="22">
        <f>AS29/2</f>
        <v>1</v>
      </c>
      <c r="AT30" s="22">
        <f>AT29/2</f>
        <v>7</v>
      </c>
      <c r="AU30" s="22">
        <f>AU29/2</f>
        <v>6</v>
      </c>
      <c r="AV30" s="22">
        <f>AV29/2</f>
        <v>4</v>
      </c>
      <c r="AW30" s="89"/>
      <c r="AX30" s="36"/>
      <c r="AY30" s="36"/>
      <c r="AZ30" s="36"/>
      <c r="BA30" s="36"/>
      <c r="BB30" s="36"/>
      <c r="BC30" s="36"/>
      <c r="BD30" s="36"/>
      <c r="BE30" s="22"/>
    </row>
    <row r="31" spans="1:57" ht="15.75">
      <c r="A31" s="152"/>
      <c r="B31" s="126" t="s">
        <v>101</v>
      </c>
      <c r="C31" s="128" t="s">
        <v>49</v>
      </c>
      <c r="D31" s="123" t="s">
        <v>113</v>
      </c>
      <c r="E31" s="7"/>
      <c r="F31" s="89"/>
      <c r="G31" s="89"/>
      <c r="H31" s="16"/>
      <c r="I31" s="89"/>
      <c r="J31" s="89"/>
      <c r="K31" s="17"/>
      <c r="L31" s="17"/>
      <c r="M31" s="17"/>
      <c r="N31" s="89"/>
      <c r="O31" s="89"/>
      <c r="P31" s="89"/>
      <c r="Q31" s="89"/>
      <c r="R31" s="89"/>
      <c r="S31" s="87"/>
      <c r="T31" s="89"/>
      <c r="U31" s="89"/>
      <c r="V31" s="108"/>
      <c r="W31" s="101"/>
      <c r="X31" s="7">
        <v>4</v>
      </c>
      <c r="Y31" s="7">
        <v>2</v>
      </c>
      <c r="Z31" s="7">
        <v>2</v>
      </c>
      <c r="AA31" s="7">
        <v>2</v>
      </c>
      <c r="AB31" s="7">
        <v>2</v>
      </c>
      <c r="AC31" s="7">
        <v>2</v>
      </c>
      <c r="AD31" s="7">
        <v>2</v>
      </c>
      <c r="AE31" s="7">
        <v>2</v>
      </c>
      <c r="AF31" s="7">
        <v>2</v>
      </c>
      <c r="AG31" s="7">
        <v>2</v>
      </c>
      <c r="AH31" s="7">
        <v>2</v>
      </c>
      <c r="AI31" s="196"/>
      <c r="AJ31" s="7">
        <v>2</v>
      </c>
      <c r="AK31" s="7">
        <v>6</v>
      </c>
      <c r="AL31" s="7">
        <v>8</v>
      </c>
      <c r="AM31" s="7">
        <v>6</v>
      </c>
      <c r="AN31" s="7">
        <v>8</v>
      </c>
      <c r="AO31" s="87"/>
      <c r="AP31" s="87"/>
      <c r="AQ31" s="87"/>
      <c r="AR31" s="87"/>
      <c r="AS31" s="7">
        <v>4</v>
      </c>
      <c r="AT31" s="23">
        <v>2</v>
      </c>
      <c r="AU31" s="15">
        <v>2</v>
      </c>
      <c r="AV31" s="7">
        <v>2</v>
      </c>
      <c r="AW31" s="7"/>
      <c r="AX31" s="33">
        <f>SUM(X31:AW31)</f>
        <v>64</v>
      </c>
      <c r="AY31" s="36"/>
      <c r="AZ31" s="36"/>
      <c r="BA31" s="36"/>
      <c r="BB31" s="36"/>
      <c r="BC31" s="36"/>
      <c r="BD31" s="36"/>
      <c r="BE31" s="7"/>
    </row>
    <row r="32" spans="1:57" ht="15.75">
      <c r="A32" s="152"/>
      <c r="B32" s="127"/>
      <c r="C32" s="129"/>
      <c r="D32" s="124"/>
      <c r="E32" s="7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7"/>
      <c r="T32" s="89"/>
      <c r="U32" s="89"/>
      <c r="V32" s="108"/>
      <c r="W32" s="101"/>
      <c r="X32" s="22">
        <v>4</v>
      </c>
      <c r="Y32" s="22">
        <f aca="true" t="shared" si="8" ref="Y32:AM32">Y31/2</f>
        <v>1</v>
      </c>
      <c r="Z32" s="22">
        <f t="shared" si="8"/>
        <v>1</v>
      </c>
      <c r="AA32" s="22">
        <f t="shared" si="8"/>
        <v>1</v>
      </c>
      <c r="AB32" s="22">
        <f t="shared" si="8"/>
        <v>1</v>
      </c>
      <c r="AC32" s="22">
        <f t="shared" si="8"/>
        <v>1</v>
      </c>
      <c r="AD32" s="22">
        <f t="shared" si="8"/>
        <v>1</v>
      </c>
      <c r="AE32" s="22">
        <f t="shared" si="8"/>
        <v>1</v>
      </c>
      <c r="AF32" s="22">
        <f t="shared" si="8"/>
        <v>1</v>
      </c>
      <c r="AG32" s="22">
        <f t="shared" si="8"/>
        <v>1</v>
      </c>
      <c r="AH32" s="22">
        <f t="shared" si="8"/>
        <v>1</v>
      </c>
      <c r="AI32" s="196"/>
      <c r="AJ32" s="22">
        <f>AJ31/2</f>
        <v>1</v>
      </c>
      <c r="AK32" s="22">
        <f>AK31/2</f>
        <v>3</v>
      </c>
      <c r="AL32" s="22">
        <f>AL31/2</f>
        <v>4</v>
      </c>
      <c r="AM32" s="22">
        <f>AM31/2</f>
        <v>3</v>
      </c>
      <c r="AN32" s="22">
        <f>AN31/2</f>
        <v>4</v>
      </c>
      <c r="AO32" s="87"/>
      <c r="AP32" s="87"/>
      <c r="AQ32" s="87"/>
      <c r="AR32" s="87"/>
      <c r="AS32" s="22">
        <f>AS31/2</f>
        <v>2</v>
      </c>
      <c r="AT32" s="22">
        <f>AT31/2</f>
        <v>1</v>
      </c>
      <c r="AU32" s="22">
        <f>AU31/2</f>
        <v>1</v>
      </c>
      <c r="AV32" s="22">
        <f>AV31/2</f>
        <v>1</v>
      </c>
      <c r="AW32" s="22"/>
      <c r="AX32" s="36"/>
      <c r="AY32" s="36"/>
      <c r="AZ32" s="36"/>
      <c r="BA32" s="36"/>
      <c r="BB32" s="36"/>
      <c r="BC32" s="36"/>
      <c r="BD32" s="36"/>
      <c r="BE32" s="22"/>
    </row>
    <row r="33" spans="1:57" ht="15.75">
      <c r="A33" s="152"/>
      <c r="B33" s="126" t="s">
        <v>44</v>
      </c>
      <c r="C33" s="132" t="s">
        <v>43</v>
      </c>
      <c r="D33" s="123" t="s">
        <v>82</v>
      </c>
      <c r="E33" s="7">
        <v>4</v>
      </c>
      <c r="F33" s="15">
        <v>4</v>
      </c>
      <c r="G33" s="15">
        <v>2</v>
      </c>
      <c r="H33" s="15">
        <v>4</v>
      </c>
      <c r="I33" s="15">
        <v>4</v>
      </c>
      <c r="J33" s="15">
        <v>4</v>
      </c>
      <c r="K33" s="15">
        <v>4</v>
      </c>
      <c r="L33" s="15">
        <v>4</v>
      </c>
      <c r="M33" s="15">
        <v>4</v>
      </c>
      <c r="N33" s="15">
        <v>4</v>
      </c>
      <c r="O33" s="15">
        <v>4</v>
      </c>
      <c r="P33" s="15">
        <v>2</v>
      </c>
      <c r="Q33" s="15">
        <v>2</v>
      </c>
      <c r="R33" s="15"/>
      <c r="S33" s="87"/>
      <c r="T33" s="15">
        <v>14</v>
      </c>
      <c r="U33" s="7">
        <v>4</v>
      </c>
      <c r="V33" s="108">
        <f t="shared" si="0"/>
        <v>64</v>
      </c>
      <c r="W33" s="101"/>
      <c r="X33" s="22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96"/>
      <c r="AJ33" s="15"/>
      <c r="AK33" s="15"/>
      <c r="AL33" s="15"/>
      <c r="AM33" s="15"/>
      <c r="AN33" s="15"/>
      <c r="AO33" s="87"/>
      <c r="AP33" s="87"/>
      <c r="AQ33" s="87"/>
      <c r="AR33" s="87"/>
      <c r="AS33" s="15"/>
      <c r="AT33" s="15"/>
      <c r="AU33" s="15"/>
      <c r="AV33" s="15"/>
      <c r="AW33" s="15"/>
      <c r="AX33" s="36"/>
      <c r="AY33" s="36"/>
      <c r="AZ33" s="36"/>
      <c r="BA33" s="36"/>
      <c r="BB33" s="36"/>
      <c r="BC33" s="36"/>
      <c r="BD33" s="36"/>
      <c r="BE33" s="7"/>
    </row>
    <row r="34" spans="1:57" ht="15.75">
      <c r="A34" s="152"/>
      <c r="B34" s="127"/>
      <c r="C34" s="133"/>
      <c r="D34" s="124"/>
      <c r="E34" s="22">
        <v>2</v>
      </c>
      <c r="F34" s="89">
        <f aca="true" t="shared" si="9" ref="F34:Q34">F33/2</f>
        <v>2</v>
      </c>
      <c r="G34" s="89">
        <f t="shared" si="9"/>
        <v>1</v>
      </c>
      <c r="H34" s="89">
        <f t="shared" si="9"/>
        <v>2</v>
      </c>
      <c r="I34" s="89">
        <f t="shared" si="9"/>
        <v>2</v>
      </c>
      <c r="J34" s="89">
        <f t="shared" si="9"/>
        <v>2</v>
      </c>
      <c r="K34" s="89">
        <f t="shared" si="9"/>
        <v>2</v>
      </c>
      <c r="L34" s="89">
        <f t="shared" si="9"/>
        <v>2</v>
      </c>
      <c r="M34" s="89">
        <f t="shared" si="9"/>
        <v>2</v>
      </c>
      <c r="N34" s="89">
        <f t="shared" si="9"/>
        <v>2</v>
      </c>
      <c r="O34" s="89">
        <f t="shared" si="9"/>
        <v>2</v>
      </c>
      <c r="P34" s="89">
        <f t="shared" si="9"/>
        <v>1</v>
      </c>
      <c r="Q34" s="89">
        <f t="shared" si="9"/>
        <v>1</v>
      </c>
      <c r="R34" s="89"/>
      <c r="S34" s="87"/>
      <c r="T34" s="89">
        <f>T33/2</f>
        <v>7</v>
      </c>
      <c r="U34" s="89">
        <v>2</v>
      </c>
      <c r="V34" s="108">
        <f t="shared" si="0"/>
        <v>32</v>
      </c>
      <c r="W34" s="101"/>
      <c r="X34" s="22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196"/>
      <c r="AJ34" s="89"/>
      <c r="AK34" s="89"/>
      <c r="AL34" s="89"/>
      <c r="AM34" s="22"/>
      <c r="AN34" s="22"/>
      <c r="AO34" s="87"/>
      <c r="AP34" s="87"/>
      <c r="AQ34" s="87"/>
      <c r="AR34" s="87"/>
      <c r="AS34" s="22"/>
      <c r="AT34" s="22"/>
      <c r="AU34" s="22"/>
      <c r="AV34" s="89"/>
      <c r="AW34" s="89"/>
      <c r="AX34" s="36"/>
      <c r="AY34" s="36"/>
      <c r="AZ34" s="36"/>
      <c r="BA34" s="36"/>
      <c r="BB34" s="36"/>
      <c r="BC34" s="36"/>
      <c r="BD34" s="36"/>
      <c r="BE34" s="22"/>
    </row>
    <row r="35" spans="1:57" ht="15.75">
      <c r="A35" s="152"/>
      <c r="B35" s="121" t="s">
        <v>50</v>
      </c>
      <c r="C35" s="125" t="s">
        <v>42</v>
      </c>
      <c r="D35" s="123" t="s">
        <v>89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08"/>
      <c r="W35" s="101"/>
      <c r="X35" s="15">
        <v>2</v>
      </c>
      <c r="Y35" s="15">
        <v>4</v>
      </c>
      <c r="Z35" s="15">
        <v>2</v>
      </c>
      <c r="AA35" s="15">
        <v>4</v>
      </c>
      <c r="AB35" s="15">
        <v>4</v>
      </c>
      <c r="AC35" s="15">
        <v>2</v>
      </c>
      <c r="AD35" s="15">
        <v>4</v>
      </c>
      <c r="AE35" s="15">
        <v>4</v>
      </c>
      <c r="AF35" s="15">
        <v>4</v>
      </c>
      <c r="AG35" s="15">
        <v>4</v>
      </c>
      <c r="AH35" s="15">
        <v>4</v>
      </c>
      <c r="AI35" s="196"/>
      <c r="AJ35" s="7">
        <v>4</v>
      </c>
      <c r="AK35" s="7">
        <v>2</v>
      </c>
      <c r="AL35" s="7">
        <v>2</v>
      </c>
      <c r="AM35" s="7">
        <v>2</v>
      </c>
      <c r="AN35" s="7">
        <v>2</v>
      </c>
      <c r="AO35" s="87"/>
      <c r="AP35" s="87"/>
      <c r="AQ35" s="87"/>
      <c r="AR35" s="87"/>
      <c r="AS35" s="7"/>
      <c r="AT35" s="7">
        <v>6</v>
      </c>
      <c r="AU35" s="7">
        <v>8</v>
      </c>
      <c r="AV35" s="7">
        <v>4</v>
      </c>
      <c r="AW35" s="7"/>
      <c r="AX35" s="78">
        <f>SUM(Y35:AW35)</f>
        <v>66</v>
      </c>
      <c r="AY35" s="36"/>
      <c r="AZ35" s="36"/>
      <c r="BA35" s="36"/>
      <c r="BB35" s="36"/>
      <c r="BC35" s="36"/>
      <c r="BD35" s="36"/>
      <c r="BE35" s="7"/>
    </row>
    <row r="36" spans="1:57" ht="15.75">
      <c r="A36" s="152"/>
      <c r="B36" s="121"/>
      <c r="C36" s="125"/>
      <c r="D36" s="124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108"/>
      <c r="W36" s="101"/>
      <c r="X36" s="89">
        <f>X35/2</f>
        <v>1</v>
      </c>
      <c r="Y36" s="89">
        <f>Y35/2</f>
        <v>2</v>
      </c>
      <c r="Z36" s="89">
        <f aca="true" t="shared" si="10" ref="Z36:AM36">Z35/2</f>
        <v>1</v>
      </c>
      <c r="AA36" s="89">
        <f t="shared" si="10"/>
        <v>2</v>
      </c>
      <c r="AB36" s="89">
        <f t="shared" si="10"/>
        <v>2</v>
      </c>
      <c r="AC36" s="89">
        <f t="shared" si="10"/>
        <v>1</v>
      </c>
      <c r="AD36" s="89">
        <f t="shared" si="10"/>
        <v>2</v>
      </c>
      <c r="AE36" s="89">
        <f t="shared" si="10"/>
        <v>2</v>
      </c>
      <c r="AF36" s="89">
        <f t="shared" si="10"/>
        <v>2</v>
      </c>
      <c r="AG36" s="89">
        <f t="shared" si="10"/>
        <v>2</v>
      </c>
      <c r="AH36" s="89">
        <f t="shared" si="10"/>
        <v>2</v>
      </c>
      <c r="AI36" s="196"/>
      <c r="AJ36" s="89">
        <f>AJ35/2</f>
        <v>2</v>
      </c>
      <c r="AK36" s="89">
        <f>AK35/2</f>
        <v>1</v>
      </c>
      <c r="AL36" s="89">
        <f>AL35/2</f>
        <v>1</v>
      </c>
      <c r="AM36" s="89">
        <f>AM35/2</f>
        <v>1</v>
      </c>
      <c r="AN36" s="89">
        <f>AN35/2</f>
        <v>1</v>
      </c>
      <c r="AO36" s="87"/>
      <c r="AP36" s="87"/>
      <c r="AQ36" s="87"/>
      <c r="AR36" s="87"/>
      <c r="AS36" s="22"/>
      <c r="AT36" s="22">
        <f>AT35/2</f>
        <v>3</v>
      </c>
      <c r="AU36" s="22">
        <f>AU35/2</f>
        <v>4</v>
      </c>
      <c r="AV36" s="22">
        <f>AV35/2</f>
        <v>2</v>
      </c>
      <c r="AW36" s="22"/>
      <c r="AX36" s="36"/>
      <c r="AY36" s="36"/>
      <c r="AZ36" s="36"/>
      <c r="BA36" s="36"/>
      <c r="BB36" s="36"/>
      <c r="BC36" s="36"/>
      <c r="BD36" s="36"/>
      <c r="BE36" s="22"/>
    </row>
    <row r="37" spans="1:57" ht="15.75">
      <c r="A37" s="152"/>
      <c r="B37" s="134" t="s">
        <v>21</v>
      </c>
      <c r="C37" s="135" t="s">
        <v>51</v>
      </c>
      <c r="D37" s="51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08"/>
      <c r="W37" s="101"/>
      <c r="X37" s="7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196"/>
      <c r="AJ37" s="22"/>
      <c r="AK37" s="22"/>
      <c r="AL37" s="22"/>
      <c r="AM37" s="7"/>
      <c r="AN37" s="7"/>
      <c r="AO37" s="87"/>
      <c r="AP37" s="87"/>
      <c r="AQ37" s="87"/>
      <c r="AR37" s="87"/>
      <c r="AS37" s="114" t="s">
        <v>45</v>
      </c>
      <c r="AT37" s="7"/>
      <c r="AU37" s="7"/>
      <c r="AV37" s="7"/>
      <c r="AW37" s="7"/>
      <c r="AX37" s="36"/>
      <c r="AY37" s="36"/>
      <c r="AZ37" s="36"/>
      <c r="BA37" s="36"/>
      <c r="BB37" s="36"/>
      <c r="BC37" s="36"/>
      <c r="BD37" s="36"/>
      <c r="BE37" s="7"/>
    </row>
    <row r="38" spans="1:57" ht="15.75">
      <c r="A38" s="152"/>
      <c r="B38" s="134"/>
      <c r="C38" s="135"/>
      <c r="D38" s="51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108"/>
      <c r="W38" s="101"/>
      <c r="X38" s="22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196"/>
      <c r="AJ38" s="22"/>
      <c r="AK38" s="22"/>
      <c r="AL38" s="22"/>
      <c r="AM38" s="22"/>
      <c r="AN38" s="22"/>
      <c r="AO38" s="87"/>
      <c r="AP38" s="87"/>
      <c r="AQ38" s="87"/>
      <c r="AR38" s="87"/>
      <c r="AS38" s="115"/>
      <c r="AT38" s="22"/>
      <c r="AU38" s="22"/>
      <c r="AV38" s="22"/>
      <c r="AW38" s="22"/>
      <c r="AX38" s="36"/>
      <c r="AY38" s="36"/>
      <c r="AZ38" s="36"/>
      <c r="BA38" s="36"/>
      <c r="BB38" s="36"/>
      <c r="BC38" s="36"/>
      <c r="BD38" s="36"/>
      <c r="BE38" s="7"/>
    </row>
    <row r="39" spans="1:57" ht="15.75">
      <c r="A39" s="152"/>
      <c r="B39" s="121" t="s">
        <v>24</v>
      </c>
      <c r="C39" s="132" t="s">
        <v>52</v>
      </c>
      <c r="D39" s="123" t="s">
        <v>114</v>
      </c>
      <c r="E39" s="15">
        <v>2</v>
      </c>
      <c r="F39" s="15">
        <v>16</v>
      </c>
      <c r="G39" s="15">
        <v>18</v>
      </c>
      <c r="H39" s="15">
        <v>16</v>
      </c>
      <c r="I39" s="15">
        <v>16</v>
      </c>
      <c r="J39" s="15">
        <v>16</v>
      </c>
      <c r="K39" s="15">
        <v>16</v>
      </c>
      <c r="L39" s="15">
        <v>12</v>
      </c>
      <c r="M39" s="15">
        <v>14</v>
      </c>
      <c r="N39" s="15">
        <v>12</v>
      </c>
      <c r="O39" s="15">
        <v>10</v>
      </c>
      <c r="P39" s="15">
        <v>12</v>
      </c>
      <c r="Q39" s="15">
        <v>8</v>
      </c>
      <c r="R39" s="15"/>
      <c r="S39" s="15"/>
      <c r="T39" s="15"/>
      <c r="U39" s="15"/>
      <c r="V39" s="108">
        <f t="shared" si="0"/>
        <v>168</v>
      </c>
      <c r="W39" s="101"/>
      <c r="X39" s="7">
        <v>10</v>
      </c>
      <c r="Y39" s="15">
        <v>10</v>
      </c>
      <c r="Z39" s="15">
        <v>10</v>
      </c>
      <c r="AA39" s="15">
        <v>10</v>
      </c>
      <c r="AB39" s="15">
        <v>10</v>
      </c>
      <c r="AC39" s="15">
        <v>10</v>
      </c>
      <c r="AD39" s="15">
        <v>10</v>
      </c>
      <c r="AE39" s="15">
        <v>10</v>
      </c>
      <c r="AF39" s="15">
        <v>10</v>
      </c>
      <c r="AG39" s="15">
        <v>10</v>
      </c>
      <c r="AH39" s="15">
        <v>10</v>
      </c>
      <c r="AI39" s="196"/>
      <c r="AJ39" s="7">
        <v>10</v>
      </c>
      <c r="AK39" s="7">
        <v>10</v>
      </c>
      <c r="AL39" s="7">
        <v>8</v>
      </c>
      <c r="AM39" s="7">
        <v>8</v>
      </c>
      <c r="AN39" s="7">
        <v>6</v>
      </c>
      <c r="AO39" s="7"/>
      <c r="AP39" s="7"/>
      <c r="AQ39" s="7"/>
      <c r="AR39" s="7"/>
      <c r="AS39" s="2"/>
      <c r="AT39" s="7"/>
      <c r="AU39" s="7"/>
      <c r="AV39" s="7"/>
      <c r="AW39" s="7"/>
      <c r="AX39" s="33">
        <f>SUM(X39:AT39)</f>
        <v>152</v>
      </c>
      <c r="AY39" s="36"/>
      <c r="AZ39" s="36"/>
      <c r="BA39" s="36"/>
      <c r="BB39" s="36"/>
      <c r="BC39" s="36"/>
      <c r="BD39" s="36"/>
      <c r="BE39" s="7"/>
    </row>
    <row r="40" spans="1:57" ht="15.75">
      <c r="A40" s="152"/>
      <c r="B40" s="121"/>
      <c r="C40" s="133"/>
      <c r="D40" s="124"/>
      <c r="E40" s="39">
        <f aca="true" t="shared" si="11" ref="E40:Q40">E39/2</f>
        <v>1</v>
      </c>
      <c r="F40" s="39">
        <f t="shared" si="11"/>
        <v>8</v>
      </c>
      <c r="G40" s="39">
        <f t="shared" si="11"/>
        <v>9</v>
      </c>
      <c r="H40" s="39">
        <f t="shared" si="11"/>
        <v>8</v>
      </c>
      <c r="I40" s="39">
        <f t="shared" si="11"/>
        <v>8</v>
      </c>
      <c r="J40" s="39">
        <f t="shared" si="11"/>
        <v>8</v>
      </c>
      <c r="K40" s="39">
        <f t="shared" si="11"/>
        <v>8</v>
      </c>
      <c r="L40" s="39">
        <f t="shared" si="11"/>
        <v>6</v>
      </c>
      <c r="M40" s="39">
        <f t="shared" si="11"/>
        <v>7</v>
      </c>
      <c r="N40" s="39">
        <f t="shared" si="11"/>
        <v>6</v>
      </c>
      <c r="O40" s="39">
        <f t="shared" si="11"/>
        <v>5</v>
      </c>
      <c r="P40" s="39">
        <f t="shared" si="11"/>
        <v>6</v>
      </c>
      <c r="Q40" s="39">
        <f t="shared" si="11"/>
        <v>4</v>
      </c>
      <c r="R40" s="39"/>
      <c r="S40" s="39"/>
      <c r="T40" s="39"/>
      <c r="U40" s="18"/>
      <c r="V40" s="108">
        <f t="shared" si="0"/>
        <v>84</v>
      </c>
      <c r="W40" s="101"/>
      <c r="X40" s="22">
        <f>X39/2</f>
        <v>5</v>
      </c>
      <c r="Y40" s="22">
        <v>5</v>
      </c>
      <c r="Z40" s="22">
        <v>7</v>
      </c>
      <c r="AA40" s="22">
        <v>5</v>
      </c>
      <c r="AB40" s="22">
        <f aca="true" t="shared" si="12" ref="AB40:AM40">AB39/2</f>
        <v>5</v>
      </c>
      <c r="AC40" s="22">
        <v>5</v>
      </c>
      <c r="AD40" s="22">
        <f t="shared" si="12"/>
        <v>5</v>
      </c>
      <c r="AE40" s="22">
        <f t="shared" si="12"/>
        <v>5</v>
      </c>
      <c r="AF40" s="22">
        <f t="shared" si="12"/>
        <v>5</v>
      </c>
      <c r="AG40" s="22">
        <f t="shared" si="12"/>
        <v>5</v>
      </c>
      <c r="AH40" s="22">
        <f t="shared" si="12"/>
        <v>5</v>
      </c>
      <c r="AI40" s="196"/>
      <c r="AJ40" s="22">
        <f>AJ39/2</f>
        <v>5</v>
      </c>
      <c r="AK40" s="22">
        <f>AK39/2</f>
        <v>5</v>
      </c>
      <c r="AL40" s="22">
        <f>AL39/2</f>
        <v>4</v>
      </c>
      <c r="AM40" s="22">
        <f>AM39/2</f>
        <v>4</v>
      </c>
      <c r="AN40" s="22">
        <f>AN39/2</f>
        <v>3</v>
      </c>
      <c r="AO40" s="22"/>
      <c r="AP40" s="22"/>
      <c r="AQ40" s="22"/>
      <c r="AR40" s="22"/>
      <c r="AS40" s="2"/>
      <c r="AT40" s="22"/>
      <c r="AU40" s="22"/>
      <c r="AV40" s="22"/>
      <c r="AW40" s="7"/>
      <c r="AX40" s="36"/>
      <c r="AY40" s="36"/>
      <c r="AZ40" s="36"/>
      <c r="BA40" s="36"/>
      <c r="BB40" s="36"/>
      <c r="BC40" s="36"/>
      <c r="BD40" s="36"/>
      <c r="BE40" s="7"/>
    </row>
    <row r="41" spans="1:57" ht="15.75">
      <c r="A41" s="152"/>
      <c r="B41" s="126" t="s">
        <v>90</v>
      </c>
      <c r="C41" s="132" t="s">
        <v>53</v>
      </c>
      <c r="D41" s="123" t="s">
        <v>91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08"/>
      <c r="W41" s="101"/>
      <c r="X41" s="7">
        <v>10</v>
      </c>
      <c r="Y41" s="15">
        <v>10</v>
      </c>
      <c r="Z41" s="15">
        <v>10</v>
      </c>
      <c r="AA41" s="15">
        <v>10</v>
      </c>
      <c r="AB41" s="15">
        <v>10</v>
      </c>
      <c r="AC41" s="15">
        <v>10</v>
      </c>
      <c r="AD41" s="15">
        <v>10</v>
      </c>
      <c r="AE41" s="15">
        <v>10</v>
      </c>
      <c r="AF41" s="15">
        <v>10</v>
      </c>
      <c r="AG41" s="15">
        <v>10</v>
      </c>
      <c r="AH41" s="15">
        <v>10</v>
      </c>
      <c r="AI41" s="196"/>
      <c r="AJ41" s="7">
        <v>10</v>
      </c>
      <c r="AK41" s="7">
        <v>8</v>
      </c>
      <c r="AL41" s="7">
        <v>8</v>
      </c>
      <c r="AM41" s="7">
        <v>10</v>
      </c>
      <c r="AN41" s="7">
        <v>8</v>
      </c>
      <c r="AO41" s="7"/>
      <c r="AP41" s="7"/>
      <c r="AQ41" s="7"/>
      <c r="AR41" s="7"/>
      <c r="AS41" s="2"/>
      <c r="AT41" s="7"/>
      <c r="AU41" s="7"/>
      <c r="AV41" s="7"/>
      <c r="AW41" s="7"/>
      <c r="AX41" s="33">
        <f>SUM(X41:AT41)</f>
        <v>154</v>
      </c>
      <c r="AY41" s="36"/>
      <c r="AZ41" s="36"/>
      <c r="BA41" s="36"/>
      <c r="BB41" s="36"/>
      <c r="BC41" s="36"/>
      <c r="BD41" s="36"/>
      <c r="BE41" s="7"/>
    </row>
    <row r="42" spans="1:57" ht="15.75">
      <c r="A42" s="152"/>
      <c r="B42" s="127"/>
      <c r="C42" s="133"/>
      <c r="D42" s="124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8"/>
      <c r="V42" s="108"/>
      <c r="W42" s="101"/>
      <c r="X42" s="22">
        <f>X41/2</f>
        <v>5</v>
      </c>
      <c r="Y42" s="22">
        <f aca="true" t="shared" si="13" ref="Y42:AM42">Y41/2</f>
        <v>5</v>
      </c>
      <c r="Z42" s="22">
        <f t="shared" si="13"/>
        <v>5</v>
      </c>
      <c r="AA42" s="22">
        <f t="shared" si="13"/>
        <v>5</v>
      </c>
      <c r="AB42" s="22">
        <f t="shared" si="13"/>
        <v>5</v>
      </c>
      <c r="AC42" s="22">
        <f t="shared" si="13"/>
        <v>5</v>
      </c>
      <c r="AD42" s="22">
        <f t="shared" si="13"/>
        <v>5</v>
      </c>
      <c r="AE42" s="22">
        <f t="shared" si="13"/>
        <v>5</v>
      </c>
      <c r="AF42" s="22">
        <f t="shared" si="13"/>
        <v>5</v>
      </c>
      <c r="AG42" s="22">
        <f t="shared" si="13"/>
        <v>5</v>
      </c>
      <c r="AH42" s="22">
        <f t="shared" si="13"/>
        <v>5</v>
      </c>
      <c r="AI42" s="196"/>
      <c r="AJ42" s="22">
        <f>AJ41/2</f>
        <v>5</v>
      </c>
      <c r="AK42" s="22">
        <f>AK41/2</f>
        <v>4</v>
      </c>
      <c r="AL42" s="22">
        <f>AL41/2</f>
        <v>4</v>
      </c>
      <c r="AM42" s="22">
        <f>AM41/2</f>
        <v>5</v>
      </c>
      <c r="AN42" s="22">
        <f>AN41/2</f>
        <v>4</v>
      </c>
      <c r="AO42" s="22"/>
      <c r="AP42" s="22"/>
      <c r="AQ42" s="22"/>
      <c r="AR42" s="22"/>
      <c r="AS42" s="2"/>
      <c r="AT42" s="22"/>
      <c r="AU42" s="22"/>
      <c r="AV42" s="22"/>
      <c r="AW42" s="7"/>
      <c r="AX42" s="36"/>
      <c r="AY42" s="36"/>
      <c r="AZ42" s="36"/>
      <c r="BA42" s="36"/>
      <c r="BB42" s="36"/>
      <c r="BC42" s="36"/>
      <c r="BD42" s="36"/>
      <c r="BE42" s="7"/>
    </row>
    <row r="43" spans="1:57" ht="15.75">
      <c r="A43" s="152"/>
      <c r="B43" s="53" t="s">
        <v>39</v>
      </c>
      <c r="C43" s="12"/>
      <c r="D43" s="51" t="s">
        <v>92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15"/>
      <c r="R43" s="15">
        <v>36</v>
      </c>
      <c r="S43" s="15">
        <v>36</v>
      </c>
      <c r="T43" s="15"/>
      <c r="U43" s="15"/>
      <c r="V43" s="108">
        <f t="shared" si="0"/>
        <v>72</v>
      </c>
      <c r="W43" s="101"/>
      <c r="X43" s="22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96"/>
      <c r="AJ43" s="7"/>
      <c r="AK43" s="7"/>
      <c r="AL43" s="7"/>
      <c r="AM43" s="7"/>
      <c r="AN43" s="7"/>
      <c r="AO43" s="7">
        <v>36</v>
      </c>
      <c r="AP43" s="7"/>
      <c r="AQ43" s="7"/>
      <c r="AR43" s="7"/>
      <c r="AS43" s="7"/>
      <c r="AT43" s="7"/>
      <c r="AU43" s="7"/>
      <c r="AV43" s="7"/>
      <c r="AW43" s="7"/>
      <c r="AX43" s="36"/>
      <c r="AY43" s="36"/>
      <c r="AZ43" s="36"/>
      <c r="BA43" s="36"/>
      <c r="BB43" s="36"/>
      <c r="BC43" s="36"/>
      <c r="BD43" s="36"/>
      <c r="BE43" s="7"/>
    </row>
    <row r="44" spans="1:57" ht="15.75">
      <c r="A44" s="152"/>
      <c r="B44" s="34" t="s">
        <v>40</v>
      </c>
      <c r="C44" s="13"/>
      <c r="D44" s="51" t="s">
        <v>93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7"/>
      <c r="R44" s="87"/>
      <c r="S44" s="87"/>
      <c r="T44" s="87"/>
      <c r="U44" s="87"/>
      <c r="V44" s="107"/>
      <c r="W44" s="101"/>
      <c r="X44" s="22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196"/>
      <c r="AJ44" s="22"/>
      <c r="AK44" s="22"/>
      <c r="AL44" s="22"/>
      <c r="AM44" s="22"/>
      <c r="AN44" s="22"/>
      <c r="AO44" s="22"/>
      <c r="AP44" s="7">
        <v>36</v>
      </c>
      <c r="AQ44" s="3">
        <v>36</v>
      </c>
      <c r="AR44" s="3">
        <v>36</v>
      </c>
      <c r="AS44" s="22"/>
      <c r="AT44" s="7"/>
      <c r="AU44" s="7"/>
      <c r="AV44" s="7"/>
      <c r="AW44" s="7"/>
      <c r="AX44" s="36"/>
      <c r="AY44" s="36"/>
      <c r="AZ44" s="36"/>
      <c r="BA44" s="36"/>
      <c r="BB44" s="36"/>
      <c r="BC44" s="36"/>
      <c r="BD44" s="36"/>
      <c r="BE44" s="7"/>
    </row>
    <row r="45" spans="1:57" ht="15.75">
      <c r="A45" s="152"/>
      <c r="B45" s="147" t="s">
        <v>22</v>
      </c>
      <c r="C45" s="147"/>
      <c r="D45" s="148"/>
      <c r="E45" s="15">
        <f aca="true" t="shared" si="14" ref="E45:U45">E39+E35+E33+E27+E25+E21+E19+E15+E13+E11</f>
        <v>36</v>
      </c>
      <c r="F45" s="15">
        <f t="shared" si="14"/>
        <v>36</v>
      </c>
      <c r="G45" s="15">
        <f t="shared" si="14"/>
        <v>36</v>
      </c>
      <c r="H45" s="15">
        <f t="shared" si="14"/>
        <v>36</v>
      </c>
      <c r="I45" s="15">
        <f t="shared" si="14"/>
        <v>36</v>
      </c>
      <c r="J45" s="15">
        <f t="shared" si="14"/>
        <v>38</v>
      </c>
      <c r="K45" s="15">
        <f t="shared" si="14"/>
        <v>38</v>
      </c>
      <c r="L45" s="15">
        <f t="shared" si="14"/>
        <v>36</v>
      </c>
      <c r="M45" s="15">
        <f t="shared" si="14"/>
        <v>36</v>
      </c>
      <c r="N45" s="15">
        <f t="shared" si="14"/>
        <v>36</v>
      </c>
      <c r="O45" s="15">
        <f t="shared" si="14"/>
        <v>36</v>
      </c>
      <c r="P45" s="15">
        <f t="shared" si="14"/>
        <v>36</v>
      </c>
      <c r="Q45" s="15">
        <f t="shared" si="14"/>
        <v>36</v>
      </c>
      <c r="R45" s="15">
        <f t="shared" si="14"/>
        <v>0</v>
      </c>
      <c r="S45" s="15">
        <f t="shared" si="14"/>
        <v>0</v>
      </c>
      <c r="T45" s="15">
        <f t="shared" si="14"/>
        <v>36</v>
      </c>
      <c r="U45" s="15">
        <f t="shared" si="14"/>
        <v>36</v>
      </c>
      <c r="V45" s="15"/>
      <c r="W45" s="45"/>
      <c r="X45" s="7">
        <f>X43+X41+X39+X35+X31+X29+X27+X15+X13+X9</f>
        <v>36</v>
      </c>
      <c r="Y45" s="7">
        <f aca="true" t="shared" si="15" ref="Y45:AN45">Y43+Y41+Y39+Y35+Y31+Y29+Y27+Y15+Y13+Y9</f>
        <v>36</v>
      </c>
      <c r="Z45" s="7">
        <f t="shared" si="15"/>
        <v>36</v>
      </c>
      <c r="AA45" s="7">
        <f t="shared" si="15"/>
        <v>36</v>
      </c>
      <c r="AB45" s="7">
        <f t="shared" si="15"/>
        <v>36</v>
      </c>
      <c r="AC45" s="7">
        <f t="shared" si="15"/>
        <v>36</v>
      </c>
      <c r="AD45" s="7">
        <f t="shared" si="15"/>
        <v>36</v>
      </c>
      <c r="AE45" s="7">
        <f t="shared" si="15"/>
        <v>36</v>
      </c>
      <c r="AF45" s="7">
        <f t="shared" si="15"/>
        <v>36</v>
      </c>
      <c r="AG45" s="7">
        <f t="shared" si="15"/>
        <v>36</v>
      </c>
      <c r="AH45" s="7">
        <f t="shared" si="15"/>
        <v>36</v>
      </c>
      <c r="AI45" s="196"/>
      <c r="AJ45" s="7">
        <f>AJ43+AJ41+AJ39+AJ35+AJ31+AJ29+AJ27+AJ15+AJ13+AJ9</f>
        <v>36</v>
      </c>
      <c r="AK45" s="7">
        <f>AK43+AK41+AK39+AK35+AK31+AK29+AK27+AK15+AK13+AK9</f>
        <v>36</v>
      </c>
      <c r="AL45" s="7">
        <f>AL43+AL41+AL39+AL35+AL31+AL29+AL27+AL15+AL13+AL9</f>
        <v>36</v>
      </c>
      <c r="AM45" s="7">
        <f>AM43+AM41+AM39+AM35+AM31+AM29+AM27+AM15+AM13+AM9</f>
        <v>36</v>
      </c>
      <c r="AN45" s="7">
        <f>AN43+AN41+AN39+AN35+AN31+AN29+AN27+AN15+AN13+AN9</f>
        <v>36</v>
      </c>
      <c r="AO45" s="7">
        <f>AO43+AO41+AO39+AO35+AO31+AO29+AO27+AO15+AO13+AO9</f>
        <v>36</v>
      </c>
      <c r="AP45" s="7">
        <v>36</v>
      </c>
      <c r="AQ45" s="7">
        <v>36</v>
      </c>
      <c r="AR45" s="7">
        <v>36</v>
      </c>
      <c r="AS45" s="7">
        <v>36</v>
      </c>
      <c r="AT45" s="7">
        <f>AT31+AT29+AT27+AT15+AT13+AT9+AT35</f>
        <v>36</v>
      </c>
      <c r="AU45" s="7">
        <f>AU31+AU29+AU27+AU15+AU13+AU9+AU35</f>
        <v>36</v>
      </c>
      <c r="AV45" s="7">
        <v>36</v>
      </c>
      <c r="AW45" s="7"/>
      <c r="AX45" s="36"/>
      <c r="AY45" s="36"/>
      <c r="AZ45" s="36"/>
      <c r="BA45" s="36"/>
      <c r="BB45" s="36"/>
      <c r="BC45" s="36"/>
      <c r="BD45" s="36"/>
      <c r="BE45" s="7"/>
    </row>
    <row r="46" spans="1:58" ht="15.75">
      <c r="A46" s="152"/>
      <c r="B46" s="162"/>
      <c r="C46" s="163"/>
      <c r="D46" s="16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38"/>
      <c r="T46" s="38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96"/>
      <c r="AJ46" s="6"/>
      <c r="AK46" s="6"/>
      <c r="AL46" s="6"/>
      <c r="AM46" s="6"/>
      <c r="AN46" s="6"/>
      <c r="AO46" s="6"/>
      <c r="AP46" s="76"/>
      <c r="AQ46" s="76"/>
      <c r="AR46" s="1"/>
      <c r="AS46" s="106" t="s">
        <v>104</v>
      </c>
      <c r="AT46" s="76"/>
      <c r="AU46" s="1"/>
      <c r="AV46" s="44" t="s">
        <v>104</v>
      </c>
      <c r="AW46"/>
      <c r="AX46" s="35"/>
      <c r="AY46" s="35"/>
      <c r="AZ46" s="35"/>
      <c r="BA46" s="35"/>
      <c r="BB46" s="35"/>
      <c r="BC46" s="35"/>
      <c r="BD46" s="35"/>
      <c r="BE46" s="6"/>
      <c r="BF46" s="11"/>
    </row>
    <row r="47" spans="1:57" ht="15.75">
      <c r="A47" s="152"/>
      <c r="B47" s="117" t="s">
        <v>19</v>
      </c>
      <c r="C47" s="118"/>
      <c r="D47" s="119"/>
      <c r="E47" s="4" t="e">
        <f>E40+E36+E34+#REF!+#REF!+#REF!+#REF!+E16+E14+E12</f>
        <v>#REF!</v>
      </c>
      <c r="F47" s="4">
        <f aca="true" t="shared" si="16" ref="F47:V47">F40+F36+F34+F28+F26+F22+F20+F16+F14+F12</f>
        <v>19</v>
      </c>
      <c r="G47" s="4">
        <f t="shared" si="16"/>
        <v>18</v>
      </c>
      <c r="H47" s="4">
        <f t="shared" si="16"/>
        <v>18</v>
      </c>
      <c r="I47" s="4">
        <f t="shared" si="16"/>
        <v>17</v>
      </c>
      <c r="J47" s="4">
        <f t="shared" si="16"/>
        <v>19</v>
      </c>
      <c r="K47" s="4">
        <f t="shared" si="16"/>
        <v>19</v>
      </c>
      <c r="L47" s="4">
        <f t="shared" si="16"/>
        <v>18</v>
      </c>
      <c r="M47" s="4">
        <f t="shared" si="16"/>
        <v>17</v>
      </c>
      <c r="N47" s="4">
        <f t="shared" si="16"/>
        <v>18</v>
      </c>
      <c r="O47" s="4">
        <f t="shared" si="16"/>
        <v>18</v>
      </c>
      <c r="P47" s="4">
        <f t="shared" si="16"/>
        <v>18</v>
      </c>
      <c r="Q47" s="4">
        <f t="shared" si="16"/>
        <v>18</v>
      </c>
      <c r="R47" s="4">
        <f t="shared" si="16"/>
        <v>0</v>
      </c>
      <c r="S47" s="4">
        <f t="shared" si="16"/>
        <v>0</v>
      </c>
      <c r="T47" s="4">
        <f t="shared" si="16"/>
        <v>18</v>
      </c>
      <c r="U47" s="4">
        <f t="shared" si="16"/>
        <v>18</v>
      </c>
      <c r="V47" s="4">
        <f t="shared" si="16"/>
        <v>269</v>
      </c>
      <c r="W47" s="4"/>
      <c r="X47" s="4">
        <f aca="true" t="shared" si="17" ref="X47:AT47">X42+X40+X32+X30+X28+X16+X14</f>
        <v>22</v>
      </c>
      <c r="Y47" s="4">
        <f t="shared" si="17"/>
        <v>15</v>
      </c>
      <c r="Z47" s="4">
        <f t="shared" si="17"/>
        <v>17</v>
      </c>
      <c r="AA47" s="4">
        <f t="shared" si="17"/>
        <v>15</v>
      </c>
      <c r="AB47" s="4">
        <f t="shared" si="17"/>
        <v>15</v>
      </c>
      <c r="AC47" s="4">
        <f t="shared" si="17"/>
        <v>17</v>
      </c>
      <c r="AD47" s="4">
        <f t="shared" si="17"/>
        <v>15</v>
      </c>
      <c r="AE47" s="4">
        <f t="shared" si="17"/>
        <v>15</v>
      </c>
      <c r="AF47" s="4">
        <f t="shared" si="17"/>
        <v>15</v>
      </c>
      <c r="AG47" s="4">
        <f t="shared" si="17"/>
        <v>15</v>
      </c>
      <c r="AH47" s="4">
        <f t="shared" si="17"/>
        <v>15</v>
      </c>
      <c r="AI47" s="196"/>
      <c r="AJ47" s="4">
        <f>AJ42+AJ40+AJ32+AJ30+AJ28+AJ16+AJ14</f>
        <v>15</v>
      </c>
      <c r="AK47" s="4">
        <f>AK42+AK40+AK32+AK30+AK28+AK16+AK14</f>
        <v>16</v>
      </c>
      <c r="AL47" s="4">
        <f>AL42+AL40+AL32+AL30+AL28+AL16+AL14</f>
        <v>16</v>
      </c>
      <c r="AM47" s="4">
        <f>AM42+AM40+AM32+AM30+AM28+AM16+AM14</f>
        <v>16</v>
      </c>
      <c r="AN47" s="4">
        <f>AN42+AN40+AN32+AN30+AN28+AN16+AN14</f>
        <v>15</v>
      </c>
      <c r="AO47" s="4">
        <f>AO42+AO40+AO32+AO30+AO28+AO16+AO14</f>
        <v>0</v>
      </c>
      <c r="AP47" s="4">
        <f>AP42+AP40+AP32+AP30+AP28+AP16+AP14</f>
        <v>0</v>
      </c>
      <c r="AQ47" s="4">
        <f>AQ42+AQ40+AQ32+AQ30+AQ28+AQ16+AQ14</f>
        <v>0</v>
      </c>
      <c r="AR47" s="4">
        <f>AR42+AR40+AR32+AR30+AR28+AR16+AR14</f>
        <v>0</v>
      </c>
      <c r="AS47" s="4">
        <f>AS42+AS40+AS32+AS30+AS28+AS16+AS14</f>
        <v>8</v>
      </c>
      <c r="AT47" s="4">
        <f>AT42+AT40+AT32+AT30+AT28+AT16+AT14</f>
        <v>13</v>
      </c>
      <c r="AU47" s="4">
        <f>AU42+AU40+AU32+AU30+AU28+AU16+AU14</f>
        <v>11</v>
      </c>
      <c r="AV47" s="2"/>
      <c r="AW47" s="6"/>
      <c r="AX47" s="2"/>
      <c r="AY47" s="2"/>
      <c r="AZ47" s="2"/>
      <c r="BA47" s="2"/>
      <c r="BB47" s="2"/>
      <c r="BC47" s="2"/>
      <c r="BD47" s="2"/>
      <c r="BE47" s="6"/>
    </row>
    <row r="48" spans="1:58" ht="15.75">
      <c r="A48" s="152"/>
      <c r="B48" s="120" t="s">
        <v>20</v>
      </c>
      <c r="C48" s="120"/>
      <c r="D48" s="120"/>
      <c r="E48" s="4" t="e">
        <f>E45+E47</f>
        <v>#REF!</v>
      </c>
      <c r="F48" s="4">
        <f aca="true" t="shared" si="18" ref="F48:V48">F45+F47</f>
        <v>55</v>
      </c>
      <c r="G48" s="4">
        <f t="shared" si="18"/>
        <v>54</v>
      </c>
      <c r="H48" s="4">
        <f t="shared" si="18"/>
        <v>54</v>
      </c>
      <c r="I48" s="4">
        <f t="shared" si="18"/>
        <v>53</v>
      </c>
      <c r="J48" s="4">
        <f t="shared" si="18"/>
        <v>57</v>
      </c>
      <c r="K48" s="4">
        <f t="shared" si="18"/>
        <v>57</v>
      </c>
      <c r="L48" s="4">
        <f t="shared" si="18"/>
        <v>54</v>
      </c>
      <c r="M48" s="4">
        <f t="shared" si="18"/>
        <v>53</v>
      </c>
      <c r="N48" s="4">
        <f t="shared" si="18"/>
        <v>54</v>
      </c>
      <c r="O48" s="4">
        <f t="shared" si="18"/>
        <v>54</v>
      </c>
      <c r="P48" s="4">
        <f t="shared" si="18"/>
        <v>54</v>
      </c>
      <c r="Q48" s="4">
        <f t="shared" si="18"/>
        <v>54</v>
      </c>
      <c r="R48" s="4">
        <f t="shared" si="18"/>
        <v>0</v>
      </c>
      <c r="S48" s="4">
        <f t="shared" si="18"/>
        <v>0</v>
      </c>
      <c r="T48" s="4">
        <f t="shared" si="18"/>
        <v>54</v>
      </c>
      <c r="U48" s="4">
        <f t="shared" si="18"/>
        <v>54</v>
      </c>
      <c r="V48" s="4">
        <f t="shared" si="18"/>
        <v>269</v>
      </c>
      <c r="W48" s="4"/>
      <c r="X48" s="4">
        <f aca="true" t="shared" si="19" ref="X48:AT48">X45+X47</f>
        <v>58</v>
      </c>
      <c r="Y48" s="4">
        <f t="shared" si="19"/>
        <v>51</v>
      </c>
      <c r="Z48" s="4">
        <f t="shared" si="19"/>
        <v>53</v>
      </c>
      <c r="AA48" s="4">
        <f t="shared" si="19"/>
        <v>51</v>
      </c>
      <c r="AB48" s="4">
        <f t="shared" si="19"/>
        <v>51</v>
      </c>
      <c r="AC48" s="4">
        <f t="shared" si="19"/>
        <v>53</v>
      </c>
      <c r="AD48" s="4">
        <f t="shared" si="19"/>
        <v>51</v>
      </c>
      <c r="AE48" s="4">
        <f t="shared" si="19"/>
        <v>51</v>
      </c>
      <c r="AF48" s="4">
        <f t="shared" si="19"/>
        <v>51</v>
      </c>
      <c r="AG48" s="4">
        <f t="shared" si="19"/>
        <v>51</v>
      </c>
      <c r="AH48" s="4">
        <f t="shared" si="19"/>
        <v>51</v>
      </c>
      <c r="AI48" s="196"/>
      <c r="AJ48" s="4">
        <f>AJ45+AJ47</f>
        <v>51</v>
      </c>
      <c r="AK48" s="4">
        <f>AK45+AK47</f>
        <v>52</v>
      </c>
      <c r="AL48" s="4">
        <f>AL45+AL47</f>
        <v>52</v>
      </c>
      <c r="AM48" s="4">
        <f>AM45+AM47</f>
        <v>52</v>
      </c>
      <c r="AN48" s="4">
        <f>AN45+AN47</f>
        <v>51</v>
      </c>
      <c r="AO48" s="4">
        <f>AO45+AO47</f>
        <v>36</v>
      </c>
      <c r="AP48" s="4">
        <f>AP45+AP47</f>
        <v>36</v>
      </c>
      <c r="AQ48" s="4">
        <f>AQ45+AQ47</f>
        <v>36</v>
      </c>
      <c r="AR48" s="4">
        <f>AR45+AR47</f>
        <v>36</v>
      </c>
      <c r="AS48" s="4">
        <f>AS45+AS47</f>
        <v>44</v>
      </c>
      <c r="AT48" s="4">
        <f>AT45+AT47</f>
        <v>49</v>
      </c>
      <c r="AU48" s="4">
        <f>AU45+AU47</f>
        <v>47</v>
      </c>
      <c r="AV48" s="4"/>
      <c r="AW48" s="5"/>
      <c r="AX48" s="4">
        <f>AX41+AX39+AX35+AX31+AX29+AX15+AX13+AX9</f>
        <v>634</v>
      </c>
      <c r="AY48" s="4"/>
      <c r="AZ48" s="4"/>
      <c r="BA48" s="4"/>
      <c r="BB48" s="4"/>
      <c r="BC48" s="4"/>
      <c r="BD48" s="4"/>
      <c r="BE48" s="5"/>
      <c r="BF48" s="71"/>
    </row>
  </sheetData>
  <sheetProtection/>
  <mergeCells count="70">
    <mergeCell ref="BA2:BD2"/>
    <mergeCell ref="E1:BF1"/>
    <mergeCell ref="A2:A6"/>
    <mergeCell ref="B2:B6"/>
    <mergeCell ref="C2:C6"/>
    <mergeCell ref="D2:D6"/>
    <mergeCell ref="J2:L2"/>
    <mergeCell ref="E3:BD3"/>
    <mergeCell ref="E5:BD5"/>
    <mergeCell ref="N2:P2"/>
    <mergeCell ref="R2:T2"/>
    <mergeCell ref="AA2:AC2"/>
    <mergeCell ref="AE2:AH2"/>
    <mergeCell ref="AJ2:AL2"/>
    <mergeCell ref="AN2:AQ2"/>
    <mergeCell ref="AS2:AU2"/>
    <mergeCell ref="AW2:AY2"/>
    <mergeCell ref="A7:A48"/>
    <mergeCell ref="B7:B8"/>
    <mergeCell ref="C7:C8"/>
    <mergeCell ref="B11:B12"/>
    <mergeCell ref="C11:C12"/>
    <mergeCell ref="B25:B26"/>
    <mergeCell ref="C25:C26"/>
    <mergeCell ref="B47:D47"/>
    <mergeCell ref="B48:D48"/>
    <mergeCell ref="B45:D45"/>
    <mergeCell ref="B46:D46"/>
    <mergeCell ref="B31:B32"/>
    <mergeCell ref="C31:C32"/>
    <mergeCell ref="D31:D32"/>
    <mergeCell ref="C33:C34"/>
    <mergeCell ref="D33:D34"/>
    <mergeCell ref="D11:D12"/>
    <mergeCell ref="B13:B14"/>
    <mergeCell ref="C13:C14"/>
    <mergeCell ref="B23:B24"/>
    <mergeCell ref="C23:C24"/>
    <mergeCell ref="D13:D14"/>
    <mergeCell ref="B15:B16"/>
    <mergeCell ref="C15:C16"/>
    <mergeCell ref="D15:D16"/>
    <mergeCell ref="B17:B18"/>
    <mergeCell ref="C17:C18"/>
    <mergeCell ref="B19:B20"/>
    <mergeCell ref="C19:C20"/>
    <mergeCell ref="D19:D20"/>
    <mergeCell ref="B21:B22"/>
    <mergeCell ref="C21:C22"/>
    <mergeCell ref="C27:C28"/>
    <mergeCell ref="D27:D28"/>
    <mergeCell ref="B29:B30"/>
    <mergeCell ref="C29:C30"/>
    <mergeCell ref="D29:D30"/>
    <mergeCell ref="B9:B10"/>
    <mergeCell ref="C9:C10"/>
    <mergeCell ref="B41:B42"/>
    <mergeCell ref="C41:C42"/>
    <mergeCell ref="D41:D42"/>
    <mergeCell ref="B37:B38"/>
    <mergeCell ref="C37:C38"/>
    <mergeCell ref="B39:B40"/>
    <mergeCell ref="C39:C40"/>
    <mergeCell ref="D39:D40"/>
    <mergeCell ref="B33:B34"/>
    <mergeCell ref="B35:B36"/>
    <mergeCell ref="C35:C36"/>
    <mergeCell ref="D35:D36"/>
    <mergeCell ref="B27:B28"/>
    <mergeCell ref="D25:D2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5"/>
  <sheetViews>
    <sheetView zoomScale="75" zoomScaleNormal="75" zoomScalePageLayoutView="0" workbookViewId="0" topLeftCell="A1">
      <pane xSplit="4" ySplit="6" topLeftCell="E2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P40" sqref="AP40"/>
    </sheetView>
  </sheetViews>
  <sheetFormatPr defaultColWidth="9.140625" defaultRowHeight="15"/>
  <cols>
    <col min="1" max="1" width="3.57421875" style="29" customWidth="1"/>
    <col min="2" max="2" width="11.57421875" style="30" customWidth="1"/>
    <col min="3" max="3" width="47.57421875" style="41" customWidth="1"/>
    <col min="4" max="4" width="11.7109375" style="9" customWidth="1"/>
    <col min="5" max="21" width="4.7109375" style="41" customWidth="1"/>
    <col min="22" max="22" width="4.7109375" style="32" customWidth="1"/>
    <col min="23" max="23" width="4.7109375" style="29" customWidth="1"/>
    <col min="24" max="37" width="4.7109375" style="41" customWidth="1"/>
    <col min="38" max="38" width="4.7109375" style="40" customWidth="1"/>
    <col min="39" max="49" width="4.7109375" style="32" customWidth="1"/>
    <col min="50" max="50" width="5.8515625" style="32" customWidth="1"/>
    <col min="51" max="57" width="4.7109375" style="32" customWidth="1"/>
    <col min="58" max="107" width="4.7109375" style="29" customWidth="1"/>
    <col min="108" max="16384" width="9.140625" style="29" customWidth="1"/>
  </cols>
  <sheetData>
    <row r="1" spans="1:58" ht="18.75">
      <c r="A1" s="56"/>
      <c r="B1" s="60"/>
      <c r="C1" s="63"/>
      <c r="D1" s="91"/>
      <c r="E1" s="143" t="s">
        <v>115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</row>
    <row r="2" spans="1:58" s="31" customFormat="1" ht="75" customHeight="1">
      <c r="A2" s="153" t="s">
        <v>0</v>
      </c>
      <c r="B2" s="187" t="s">
        <v>1</v>
      </c>
      <c r="C2" s="171" t="s">
        <v>2</v>
      </c>
      <c r="D2" s="151" t="s">
        <v>3</v>
      </c>
      <c r="E2" s="96" t="s">
        <v>116</v>
      </c>
      <c r="F2" s="96" t="s">
        <v>117</v>
      </c>
      <c r="G2" s="96" t="s">
        <v>118</v>
      </c>
      <c r="H2" s="96" t="s">
        <v>119</v>
      </c>
      <c r="I2" s="96" t="s">
        <v>120</v>
      </c>
      <c r="J2" s="144" t="s">
        <v>4</v>
      </c>
      <c r="K2" s="145"/>
      <c r="L2" s="146"/>
      <c r="M2" s="97" t="s">
        <v>121</v>
      </c>
      <c r="N2" s="144" t="s">
        <v>5</v>
      </c>
      <c r="O2" s="145"/>
      <c r="P2" s="146"/>
      <c r="Q2" s="97" t="s">
        <v>122</v>
      </c>
      <c r="R2" s="144" t="s">
        <v>6</v>
      </c>
      <c r="S2" s="145"/>
      <c r="T2" s="146"/>
      <c r="U2" s="98" t="s">
        <v>123</v>
      </c>
      <c r="V2" s="97" t="s">
        <v>124</v>
      </c>
      <c r="W2" s="97" t="s">
        <v>125</v>
      </c>
      <c r="X2" s="97" t="s">
        <v>126</v>
      </c>
      <c r="Y2" s="97" t="s">
        <v>127</v>
      </c>
      <c r="Z2" s="97" t="s">
        <v>128</v>
      </c>
      <c r="AA2" s="144" t="s">
        <v>7</v>
      </c>
      <c r="AB2" s="145"/>
      <c r="AC2" s="146"/>
      <c r="AD2" s="97" t="s">
        <v>129</v>
      </c>
      <c r="AE2" s="144" t="s">
        <v>8</v>
      </c>
      <c r="AF2" s="145"/>
      <c r="AG2" s="145"/>
      <c r="AH2" s="146"/>
      <c r="AI2" s="97" t="s">
        <v>130</v>
      </c>
      <c r="AJ2" s="144" t="s">
        <v>9</v>
      </c>
      <c r="AK2" s="145"/>
      <c r="AL2" s="146"/>
      <c r="AM2" s="97" t="s">
        <v>131</v>
      </c>
      <c r="AN2" s="144" t="s">
        <v>10</v>
      </c>
      <c r="AO2" s="145"/>
      <c r="AP2" s="145"/>
      <c r="AQ2" s="146"/>
      <c r="AR2" s="97" t="s">
        <v>132</v>
      </c>
      <c r="AS2" s="144" t="s">
        <v>133</v>
      </c>
      <c r="AT2" s="145"/>
      <c r="AU2" s="146"/>
      <c r="AV2" s="97" t="s">
        <v>134</v>
      </c>
      <c r="AW2" s="144" t="s">
        <v>95</v>
      </c>
      <c r="AX2" s="145"/>
      <c r="AY2" s="146"/>
      <c r="AZ2" s="97" t="s">
        <v>135</v>
      </c>
      <c r="BA2" s="144" t="s">
        <v>11</v>
      </c>
      <c r="BB2" s="145"/>
      <c r="BC2" s="145"/>
      <c r="BD2" s="146"/>
      <c r="BE2" s="99" t="s">
        <v>136</v>
      </c>
      <c r="BF2" s="100" t="s">
        <v>12</v>
      </c>
    </row>
    <row r="3" spans="1:58" ht="21" customHeight="1">
      <c r="A3" s="153"/>
      <c r="B3" s="187"/>
      <c r="C3" s="188"/>
      <c r="D3" s="151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6"/>
      <c r="BE3" s="47"/>
      <c r="BF3" s="56"/>
    </row>
    <row r="4" spans="1:58" s="9" customFormat="1" ht="21" customHeight="1">
      <c r="A4" s="153"/>
      <c r="B4" s="187"/>
      <c r="C4" s="188"/>
      <c r="D4" s="151"/>
      <c r="E4" s="90">
        <v>35</v>
      </c>
      <c r="F4" s="90">
        <v>36</v>
      </c>
      <c r="G4" s="90">
        <v>37</v>
      </c>
      <c r="H4" s="90">
        <v>38</v>
      </c>
      <c r="I4" s="90">
        <v>39</v>
      </c>
      <c r="J4" s="90">
        <v>40</v>
      </c>
      <c r="K4" s="90">
        <v>41</v>
      </c>
      <c r="L4" s="90">
        <v>42</v>
      </c>
      <c r="M4" s="90">
        <v>43</v>
      </c>
      <c r="N4" s="90">
        <v>44</v>
      </c>
      <c r="O4" s="90">
        <v>45</v>
      </c>
      <c r="P4" s="90">
        <v>46</v>
      </c>
      <c r="Q4" s="90">
        <v>47</v>
      </c>
      <c r="R4" s="90">
        <v>48</v>
      </c>
      <c r="S4" s="90">
        <v>49</v>
      </c>
      <c r="T4" s="90">
        <v>50</v>
      </c>
      <c r="U4" s="90">
        <v>51</v>
      </c>
      <c r="V4" s="7">
        <v>52</v>
      </c>
      <c r="W4" s="90">
        <v>1</v>
      </c>
      <c r="X4" s="90">
        <v>2</v>
      </c>
      <c r="Y4" s="90">
        <v>3</v>
      </c>
      <c r="Z4" s="90">
        <v>4</v>
      </c>
      <c r="AA4" s="90">
        <v>5</v>
      </c>
      <c r="AB4" s="90">
        <v>6</v>
      </c>
      <c r="AC4" s="90">
        <v>7</v>
      </c>
      <c r="AD4" s="90">
        <v>8</v>
      </c>
      <c r="AE4" s="90">
        <v>9</v>
      </c>
      <c r="AF4" s="90">
        <v>10</v>
      </c>
      <c r="AG4" s="90">
        <v>11</v>
      </c>
      <c r="AH4" s="90">
        <v>12</v>
      </c>
      <c r="AI4" s="90">
        <v>13</v>
      </c>
      <c r="AJ4" s="45">
        <v>14</v>
      </c>
      <c r="AK4" s="90">
        <v>15</v>
      </c>
      <c r="AL4" s="45">
        <v>16</v>
      </c>
      <c r="AM4" s="90">
        <v>17</v>
      </c>
      <c r="AN4" s="45">
        <v>18</v>
      </c>
      <c r="AO4" s="90">
        <v>19</v>
      </c>
      <c r="AP4" s="45">
        <v>20</v>
      </c>
      <c r="AQ4" s="90">
        <v>21</v>
      </c>
      <c r="AR4" s="45">
        <v>22</v>
      </c>
      <c r="AS4" s="90">
        <v>23</v>
      </c>
      <c r="AT4" s="45">
        <v>24</v>
      </c>
      <c r="AU4" s="90">
        <v>25</v>
      </c>
      <c r="AV4" s="45">
        <v>26</v>
      </c>
      <c r="AW4" s="90">
        <v>27</v>
      </c>
      <c r="AX4" s="45">
        <v>28</v>
      </c>
      <c r="AY4" s="90">
        <v>29</v>
      </c>
      <c r="AZ4" s="45">
        <v>30</v>
      </c>
      <c r="BA4" s="90">
        <v>31</v>
      </c>
      <c r="BB4" s="45">
        <v>32</v>
      </c>
      <c r="BC4" s="90">
        <v>33</v>
      </c>
      <c r="BD4" s="45">
        <v>34</v>
      </c>
      <c r="BE4" s="7"/>
      <c r="BF4" s="91"/>
    </row>
    <row r="5" spans="1:58" ht="21" customHeight="1">
      <c r="A5" s="153"/>
      <c r="B5" s="187"/>
      <c r="C5" s="188"/>
      <c r="D5" s="15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46"/>
      <c r="BF5" s="56"/>
    </row>
    <row r="6" spans="1:58" s="9" customFormat="1" ht="21" customHeight="1">
      <c r="A6" s="153"/>
      <c r="B6" s="187"/>
      <c r="C6" s="172"/>
      <c r="D6" s="151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90">
        <v>8</v>
      </c>
      <c r="M6" s="90">
        <v>9</v>
      </c>
      <c r="N6" s="90">
        <v>10</v>
      </c>
      <c r="O6" s="90">
        <v>11</v>
      </c>
      <c r="P6" s="90">
        <v>12</v>
      </c>
      <c r="Q6" s="90">
        <v>13</v>
      </c>
      <c r="R6" s="90">
        <v>14</v>
      </c>
      <c r="S6" s="90">
        <v>15</v>
      </c>
      <c r="T6" s="90">
        <v>16</v>
      </c>
      <c r="U6" s="90">
        <v>17</v>
      </c>
      <c r="V6" s="7">
        <v>18</v>
      </c>
      <c r="W6" s="90">
        <v>19</v>
      </c>
      <c r="X6" s="90">
        <v>20</v>
      </c>
      <c r="Y6" s="90">
        <v>21</v>
      </c>
      <c r="Z6" s="90">
        <v>22</v>
      </c>
      <c r="AA6" s="90">
        <v>23</v>
      </c>
      <c r="AB6" s="90">
        <v>24</v>
      </c>
      <c r="AC6" s="90">
        <v>25</v>
      </c>
      <c r="AD6" s="90">
        <v>26</v>
      </c>
      <c r="AE6" s="90">
        <v>27</v>
      </c>
      <c r="AF6" s="90">
        <v>28</v>
      </c>
      <c r="AG6" s="90">
        <v>29</v>
      </c>
      <c r="AH6" s="90">
        <v>30</v>
      </c>
      <c r="AI6" s="90">
        <v>31</v>
      </c>
      <c r="AJ6" s="45">
        <v>32</v>
      </c>
      <c r="AK6" s="90">
        <v>33</v>
      </c>
      <c r="AL6" s="7">
        <v>34</v>
      </c>
      <c r="AM6" s="90">
        <v>35</v>
      </c>
      <c r="AN6" s="7">
        <v>36</v>
      </c>
      <c r="AO6" s="90">
        <v>37</v>
      </c>
      <c r="AP6" s="7">
        <v>38</v>
      </c>
      <c r="AQ6" s="90">
        <v>39</v>
      </c>
      <c r="AR6" s="7">
        <v>40</v>
      </c>
      <c r="AS6" s="90">
        <v>41</v>
      </c>
      <c r="AT6" s="7">
        <v>42</v>
      </c>
      <c r="AU6" s="90">
        <v>43</v>
      </c>
      <c r="AV6" s="7">
        <v>44</v>
      </c>
      <c r="AW6" s="90">
        <v>45</v>
      </c>
      <c r="AX6" s="7">
        <v>46</v>
      </c>
      <c r="AY6" s="90">
        <v>47</v>
      </c>
      <c r="AZ6" s="7">
        <v>48</v>
      </c>
      <c r="BA6" s="90">
        <v>49</v>
      </c>
      <c r="BB6" s="7">
        <v>50</v>
      </c>
      <c r="BC6" s="90">
        <v>51</v>
      </c>
      <c r="BD6" s="7">
        <v>52</v>
      </c>
      <c r="BE6" s="90">
        <v>53</v>
      </c>
      <c r="BF6" s="91"/>
    </row>
    <row r="7" spans="1:58" s="9" customFormat="1" ht="15.75" customHeight="1">
      <c r="A7" s="182" t="s">
        <v>84</v>
      </c>
      <c r="B7" s="176" t="s">
        <v>27</v>
      </c>
      <c r="C7" s="164" t="s">
        <v>26</v>
      </c>
      <c r="D7" s="141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101"/>
      <c r="W7" s="101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88"/>
      <c r="AI7" s="101"/>
      <c r="AJ7" s="49"/>
      <c r="AK7" s="88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5" t="s">
        <v>54</v>
      </c>
      <c r="AW7" s="25" t="s">
        <v>54</v>
      </c>
      <c r="AX7" s="25" t="s">
        <v>54</v>
      </c>
      <c r="AY7" s="25" t="s">
        <v>54</v>
      </c>
      <c r="AZ7" s="25" t="s">
        <v>54</v>
      </c>
      <c r="BA7" s="25" t="s">
        <v>54</v>
      </c>
      <c r="BB7" s="25" t="s">
        <v>54</v>
      </c>
      <c r="BC7" s="25" t="s">
        <v>54</v>
      </c>
      <c r="BD7" s="25" t="s">
        <v>54</v>
      </c>
      <c r="BE7" s="25" t="s">
        <v>54</v>
      </c>
      <c r="BF7" s="91"/>
    </row>
    <row r="8" spans="1:58" s="9" customFormat="1" ht="15.75" customHeight="1">
      <c r="A8" s="182"/>
      <c r="B8" s="176"/>
      <c r="C8" s="164"/>
      <c r="D8" s="142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101"/>
      <c r="W8" s="101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88"/>
      <c r="AI8" s="101"/>
      <c r="AJ8" s="49"/>
      <c r="AK8" s="88"/>
      <c r="AL8" s="26"/>
      <c r="AM8" s="26"/>
      <c r="AN8" s="26"/>
      <c r="AO8" s="26"/>
      <c r="AP8" s="22"/>
      <c r="AQ8" s="22"/>
      <c r="AR8" s="22"/>
      <c r="AS8" s="22"/>
      <c r="AT8" s="22"/>
      <c r="AU8" s="22"/>
      <c r="AV8" s="25" t="s">
        <v>54</v>
      </c>
      <c r="AW8" s="25" t="s">
        <v>54</v>
      </c>
      <c r="AX8" s="25" t="s">
        <v>54</v>
      </c>
      <c r="AY8" s="25" t="s">
        <v>54</v>
      </c>
      <c r="AZ8" s="25" t="s">
        <v>54</v>
      </c>
      <c r="BA8" s="25" t="s">
        <v>54</v>
      </c>
      <c r="BB8" s="25" t="s">
        <v>54</v>
      </c>
      <c r="BC8" s="25" t="s">
        <v>54</v>
      </c>
      <c r="BD8" s="25" t="s">
        <v>54</v>
      </c>
      <c r="BE8" s="25" t="s">
        <v>54</v>
      </c>
      <c r="BF8" s="91"/>
    </row>
    <row r="9" spans="1:58" s="9" customFormat="1" ht="15.75" customHeight="1">
      <c r="A9" s="182"/>
      <c r="B9" s="193" t="s">
        <v>29</v>
      </c>
      <c r="C9" s="173" t="s">
        <v>15</v>
      </c>
      <c r="D9" s="141" t="s">
        <v>55</v>
      </c>
      <c r="E9" s="90">
        <v>2</v>
      </c>
      <c r="F9" s="90">
        <v>2</v>
      </c>
      <c r="G9" s="90">
        <v>2</v>
      </c>
      <c r="H9" s="90">
        <v>2</v>
      </c>
      <c r="I9" s="90">
        <v>2</v>
      </c>
      <c r="J9" s="90">
        <v>2</v>
      </c>
      <c r="K9" s="90">
        <v>2</v>
      </c>
      <c r="L9" s="90">
        <v>2</v>
      </c>
      <c r="M9" s="90">
        <v>2</v>
      </c>
      <c r="N9" s="90">
        <v>2</v>
      </c>
      <c r="O9" s="90">
        <v>2</v>
      </c>
      <c r="P9" s="90">
        <v>2</v>
      </c>
      <c r="Q9" s="90">
        <v>2</v>
      </c>
      <c r="R9" s="90">
        <v>2</v>
      </c>
      <c r="S9" s="90">
        <v>2</v>
      </c>
      <c r="T9" s="90"/>
      <c r="U9" s="90"/>
      <c r="V9" s="101"/>
      <c r="W9" s="101">
        <f>SUM(E9:V9)</f>
        <v>30</v>
      </c>
      <c r="X9" s="90">
        <v>2</v>
      </c>
      <c r="Y9" s="90">
        <v>2</v>
      </c>
      <c r="Z9" s="90">
        <v>2</v>
      </c>
      <c r="AA9" s="90">
        <v>2</v>
      </c>
      <c r="AB9" s="90">
        <v>2</v>
      </c>
      <c r="AC9" s="90">
        <v>2</v>
      </c>
      <c r="AD9" s="90">
        <v>2</v>
      </c>
      <c r="AE9" s="90">
        <v>2</v>
      </c>
      <c r="AF9" s="90">
        <v>2</v>
      </c>
      <c r="AG9" s="90">
        <v>2</v>
      </c>
      <c r="AH9" s="90">
        <v>2</v>
      </c>
      <c r="AI9" s="101"/>
      <c r="AJ9" s="45">
        <v>2</v>
      </c>
      <c r="AK9" s="90"/>
      <c r="AL9" s="26"/>
      <c r="AM9" s="26"/>
      <c r="AN9" s="26"/>
      <c r="AO9" s="26"/>
      <c r="AP9" s="7"/>
      <c r="AQ9" s="7"/>
      <c r="AR9" s="7"/>
      <c r="AS9" s="7"/>
      <c r="AT9" s="7"/>
      <c r="AU9" s="7"/>
      <c r="AV9" s="28">
        <f>SUM(X9:AK9)</f>
        <v>24</v>
      </c>
      <c r="AW9" s="25" t="s">
        <v>54</v>
      </c>
      <c r="AX9" s="25" t="s">
        <v>54</v>
      </c>
      <c r="AY9" s="25" t="s">
        <v>54</v>
      </c>
      <c r="AZ9" s="25" t="s">
        <v>54</v>
      </c>
      <c r="BA9" s="25" t="s">
        <v>54</v>
      </c>
      <c r="BB9" s="25" t="s">
        <v>54</v>
      </c>
      <c r="BC9" s="25" t="s">
        <v>54</v>
      </c>
      <c r="BD9" s="25" t="s">
        <v>54</v>
      </c>
      <c r="BE9" s="25"/>
      <c r="BF9" s="91"/>
    </row>
    <row r="10" spans="1:58" s="9" customFormat="1" ht="15.75" customHeight="1">
      <c r="A10" s="182"/>
      <c r="B10" s="193"/>
      <c r="C10" s="173"/>
      <c r="D10" s="142"/>
      <c r="E10" s="88">
        <v>13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101"/>
      <c r="W10" s="101">
        <f>SUM(E10:V10)</f>
        <v>13</v>
      </c>
      <c r="X10" s="88">
        <v>1</v>
      </c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101"/>
      <c r="AJ10" s="49"/>
      <c r="AK10" s="88"/>
      <c r="AL10" s="26"/>
      <c r="AM10" s="26"/>
      <c r="AN10" s="26"/>
      <c r="AO10" s="26"/>
      <c r="AP10" s="22"/>
      <c r="AQ10" s="22"/>
      <c r="AR10" s="22"/>
      <c r="AS10" s="22"/>
      <c r="AT10" s="22"/>
      <c r="AU10" s="22"/>
      <c r="AV10" s="28">
        <f>SUM(X10:AK10)</f>
        <v>1</v>
      </c>
      <c r="AW10" s="25" t="s">
        <v>54</v>
      </c>
      <c r="AX10" s="25" t="s">
        <v>54</v>
      </c>
      <c r="AY10" s="25" t="s">
        <v>54</v>
      </c>
      <c r="AZ10" s="25" t="s">
        <v>54</v>
      </c>
      <c r="BA10" s="25" t="s">
        <v>54</v>
      </c>
      <c r="BB10" s="25" t="s">
        <v>54</v>
      </c>
      <c r="BC10" s="25" t="s">
        <v>54</v>
      </c>
      <c r="BD10" s="25" t="s">
        <v>54</v>
      </c>
      <c r="BE10" s="25"/>
      <c r="BF10" s="91"/>
    </row>
    <row r="11" spans="1:58" s="27" customFormat="1" ht="15.75" customHeight="1">
      <c r="A11" s="182"/>
      <c r="B11" s="193" t="s">
        <v>30</v>
      </c>
      <c r="C11" s="177" t="s">
        <v>17</v>
      </c>
      <c r="D11" s="141" t="s">
        <v>55</v>
      </c>
      <c r="E11" s="90">
        <v>2</v>
      </c>
      <c r="F11" s="90">
        <v>2</v>
      </c>
      <c r="G11" s="90">
        <v>2</v>
      </c>
      <c r="H11" s="90">
        <v>2</v>
      </c>
      <c r="I11" s="90">
        <v>2</v>
      </c>
      <c r="J11" s="90">
        <v>2</v>
      </c>
      <c r="K11" s="90">
        <v>2</v>
      </c>
      <c r="L11" s="90">
        <v>2</v>
      </c>
      <c r="M11" s="90">
        <v>2</v>
      </c>
      <c r="N11" s="90">
        <v>2</v>
      </c>
      <c r="O11" s="90">
        <v>2</v>
      </c>
      <c r="P11" s="90">
        <v>2</v>
      </c>
      <c r="Q11" s="90">
        <v>2</v>
      </c>
      <c r="R11" s="90">
        <v>2</v>
      </c>
      <c r="S11" s="90">
        <v>2</v>
      </c>
      <c r="T11" s="90"/>
      <c r="U11" s="90"/>
      <c r="V11" s="101"/>
      <c r="W11" s="101">
        <f>SUM(F11:V11)</f>
        <v>28</v>
      </c>
      <c r="X11" s="90">
        <v>4</v>
      </c>
      <c r="Y11" s="90">
        <v>2</v>
      </c>
      <c r="Z11" s="90">
        <v>2</v>
      </c>
      <c r="AA11" s="90">
        <v>2</v>
      </c>
      <c r="AB11" s="90">
        <v>2</v>
      </c>
      <c r="AC11" s="90">
        <v>2</v>
      </c>
      <c r="AD11" s="90">
        <v>2</v>
      </c>
      <c r="AE11" s="90">
        <v>2</v>
      </c>
      <c r="AF11" s="90">
        <v>2</v>
      </c>
      <c r="AG11" s="90">
        <v>2</v>
      </c>
      <c r="AH11" s="90">
        <v>2</v>
      </c>
      <c r="AI11" s="101"/>
      <c r="AJ11" s="45"/>
      <c r="AK11" s="90"/>
      <c r="AL11" s="26"/>
      <c r="AM11" s="26"/>
      <c r="AN11" s="26"/>
      <c r="AO11" s="26"/>
      <c r="AP11" s="7"/>
      <c r="AQ11" s="7"/>
      <c r="AR11" s="7"/>
      <c r="AS11" s="7"/>
      <c r="AT11" s="7"/>
      <c r="AU11" s="7"/>
      <c r="AV11" s="28">
        <f>SUM(X11:AK11)</f>
        <v>24</v>
      </c>
      <c r="AW11" s="25" t="s">
        <v>54</v>
      </c>
      <c r="AX11" s="25" t="s">
        <v>54</v>
      </c>
      <c r="AY11" s="25" t="s">
        <v>54</v>
      </c>
      <c r="AZ11" s="25" t="s">
        <v>54</v>
      </c>
      <c r="BA11" s="25" t="s">
        <v>54</v>
      </c>
      <c r="BB11" s="25" t="s">
        <v>54</v>
      </c>
      <c r="BC11" s="25" t="s">
        <v>54</v>
      </c>
      <c r="BD11" s="25" t="s">
        <v>54</v>
      </c>
      <c r="BE11" s="25" t="s">
        <v>54</v>
      </c>
      <c r="BF11" s="57"/>
    </row>
    <row r="12" spans="1:58" s="9" customFormat="1" ht="17.25" customHeight="1">
      <c r="A12" s="182"/>
      <c r="B12" s="193"/>
      <c r="C12" s="178"/>
      <c r="D12" s="142"/>
      <c r="E12" s="88">
        <f>E11</f>
        <v>2</v>
      </c>
      <c r="F12" s="88">
        <f aca="true" t="shared" si="0" ref="F12:S12">F11</f>
        <v>2</v>
      </c>
      <c r="G12" s="88">
        <f t="shared" si="0"/>
        <v>2</v>
      </c>
      <c r="H12" s="88">
        <f t="shared" si="0"/>
        <v>2</v>
      </c>
      <c r="I12" s="88">
        <f t="shared" si="0"/>
        <v>2</v>
      </c>
      <c r="J12" s="88">
        <f t="shared" si="0"/>
        <v>2</v>
      </c>
      <c r="K12" s="88">
        <f t="shared" si="0"/>
        <v>2</v>
      </c>
      <c r="L12" s="88">
        <f t="shared" si="0"/>
        <v>2</v>
      </c>
      <c r="M12" s="88">
        <f t="shared" si="0"/>
        <v>2</v>
      </c>
      <c r="N12" s="88">
        <f t="shared" si="0"/>
        <v>2</v>
      </c>
      <c r="O12" s="88">
        <f t="shared" si="0"/>
        <v>2</v>
      </c>
      <c r="P12" s="88">
        <f t="shared" si="0"/>
        <v>2</v>
      </c>
      <c r="Q12" s="88">
        <f t="shared" si="0"/>
        <v>2</v>
      </c>
      <c r="R12" s="88">
        <f t="shared" si="0"/>
        <v>2</v>
      </c>
      <c r="S12" s="88">
        <f t="shared" si="0"/>
        <v>2</v>
      </c>
      <c r="T12" s="88"/>
      <c r="U12" s="90"/>
      <c r="V12" s="101"/>
      <c r="W12" s="101">
        <f>SUM(F12:V12)</f>
        <v>28</v>
      </c>
      <c r="X12" s="88">
        <v>4</v>
      </c>
      <c r="Y12" s="88">
        <f>Y11</f>
        <v>2</v>
      </c>
      <c r="Z12" s="88">
        <f aca="true" t="shared" si="1" ref="Z12:AH12">Z11</f>
        <v>2</v>
      </c>
      <c r="AA12" s="88">
        <f t="shared" si="1"/>
        <v>2</v>
      </c>
      <c r="AB12" s="88">
        <f t="shared" si="1"/>
        <v>2</v>
      </c>
      <c r="AC12" s="88">
        <f t="shared" si="1"/>
        <v>2</v>
      </c>
      <c r="AD12" s="88">
        <f t="shared" si="1"/>
        <v>2</v>
      </c>
      <c r="AE12" s="88">
        <f t="shared" si="1"/>
        <v>2</v>
      </c>
      <c r="AF12" s="88">
        <f t="shared" si="1"/>
        <v>2</v>
      </c>
      <c r="AG12" s="88">
        <f t="shared" si="1"/>
        <v>2</v>
      </c>
      <c r="AH12" s="88">
        <f t="shared" si="1"/>
        <v>2</v>
      </c>
      <c r="AI12" s="101"/>
      <c r="AJ12" s="49"/>
      <c r="AK12" s="88"/>
      <c r="AL12" s="26"/>
      <c r="AM12" s="26"/>
      <c r="AN12" s="26"/>
      <c r="AO12" s="26"/>
      <c r="AP12" s="22"/>
      <c r="AQ12" s="22"/>
      <c r="AR12" s="22"/>
      <c r="AS12" s="22"/>
      <c r="AT12" s="22"/>
      <c r="AU12" s="22"/>
      <c r="AV12" s="28">
        <f>SUM(X12:AK12)</f>
        <v>24</v>
      </c>
      <c r="AW12" s="25" t="s">
        <v>54</v>
      </c>
      <c r="AX12" s="25" t="s">
        <v>54</v>
      </c>
      <c r="AY12" s="25" t="s">
        <v>54</v>
      </c>
      <c r="AZ12" s="25" t="s">
        <v>54</v>
      </c>
      <c r="BA12" s="25" t="s">
        <v>54</v>
      </c>
      <c r="BB12" s="25" t="s">
        <v>54</v>
      </c>
      <c r="BC12" s="25" t="s">
        <v>54</v>
      </c>
      <c r="BD12" s="25" t="s">
        <v>54</v>
      </c>
      <c r="BE12" s="25" t="s">
        <v>54</v>
      </c>
      <c r="BF12" s="91"/>
    </row>
    <row r="13" spans="1:58" s="27" customFormat="1" ht="16.5" customHeight="1">
      <c r="A13" s="182"/>
      <c r="B13" s="176" t="s">
        <v>23</v>
      </c>
      <c r="C13" s="174" t="s">
        <v>34</v>
      </c>
      <c r="D13" s="123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1"/>
      <c r="W13" s="101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101"/>
      <c r="AJ13" s="45"/>
      <c r="AK13" s="90"/>
      <c r="AL13" s="26"/>
      <c r="AM13" s="26"/>
      <c r="AN13" s="26"/>
      <c r="AO13" s="26"/>
      <c r="AP13" s="7"/>
      <c r="AQ13" s="7"/>
      <c r="AR13" s="7"/>
      <c r="AS13" s="7"/>
      <c r="AT13" s="7"/>
      <c r="AU13" s="7"/>
      <c r="AV13" s="28"/>
      <c r="AW13" s="25" t="s">
        <v>54</v>
      </c>
      <c r="AX13" s="25" t="s">
        <v>54</v>
      </c>
      <c r="AY13" s="25" t="s">
        <v>54</v>
      </c>
      <c r="AZ13" s="25" t="s">
        <v>54</v>
      </c>
      <c r="BA13" s="25" t="s">
        <v>54</v>
      </c>
      <c r="BB13" s="25" t="s">
        <v>54</v>
      </c>
      <c r="BC13" s="25" t="s">
        <v>54</v>
      </c>
      <c r="BD13" s="25" t="s">
        <v>54</v>
      </c>
      <c r="BE13" s="25" t="s">
        <v>54</v>
      </c>
      <c r="BF13" s="57"/>
    </row>
    <row r="14" spans="1:58" s="9" customFormat="1" ht="16.5" customHeight="1">
      <c r="A14" s="182"/>
      <c r="B14" s="176"/>
      <c r="C14" s="175"/>
      <c r="D14" s="124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01"/>
      <c r="W14" s="101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101"/>
      <c r="AJ14" s="49"/>
      <c r="AK14" s="88"/>
      <c r="AL14" s="26"/>
      <c r="AM14" s="26"/>
      <c r="AN14" s="26"/>
      <c r="AO14" s="26"/>
      <c r="AP14" s="22"/>
      <c r="AQ14" s="22"/>
      <c r="AR14" s="22"/>
      <c r="AS14" s="22"/>
      <c r="AT14" s="22"/>
      <c r="AU14" s="22"/>
      <c r="AV14" s="28"/>
      <c r="AW14" s="25" t="s">
        <v>54</v>
      </c>
      <c r="AX14" s="25" t="s">
        <v>54</v>
      </c>
      <c r="AY14" s="25" t="s">
        <v>54</v>
      </c>
      <c r="AZ14" s="25" t="s">
        <v>54</v>
      </c>
      <c r="BA14" s="25" t="s">
        <v>54</v>
      </c>
      <c r="BB14" s="25" t="s">
        <v>54</v>
      </c>
      <c r="BC14" s="25" t="s">
        <v>54</v>
      </c>
      <c r="BD14" s="25" t="s">
        <v>54</v>
      </c>
      <c r="BE14" s="25" t="s">
        <v>54</v>
      </c>
      <c r="BF14" s="91"/>
    </row>
    <row r="15" spans="1:58" s="27" customFormat="1" ht="15" customHeight="1">
      <c r="A15" s="182"/>
      <c r="B15" s="165" t="s">
        <v>38</v>
      </c>
      <c r="C15" s="169" t="s">
        <v>56</v>
      </c>
      <c r="D15" s="123" t="s">
        <v>87</v>
      </c>
      <c r="E15" s="90">
        <v>2</v>
      </c>
      <c r="F15" s="90">
        <v>4</v>
      </c>
      <c r="G15" s="90">
        <v>4</v>
      </c>
      <c r="H15" s="90">
        <v>4</v>
      </c>
      <c r="I15" s="90">
        <v>4</v>
      </c>
      <c r="J15" s="90">
        <v>4</v>
      </c>
      <c r="K15" s="90">
        <v>2</v>
      </c>
      <c r="L15" s="90">
        <v>2</v>
      </c>
      <c r="M15" s="90">
        <v>2</v>
      </c>
      <c r="N15" s="90">
        <v>2</v>
      </c>
      <c r="O15" s="90">
        <v>2</v>
      </c>
      <c r="P15" s="90">
        <v>2</v>
      </c>
      <c r="Q15" s="90">
        <v>2</v>
      </c>
      <c r="R15" s="90">
        <v>2</v>
      </c>
      <c r="S15" s="90">
        <v>2</v>
      </c>
      <c r="T15" s="90"/>
      <c r="U15" s="90"/>
      <c r="V15" s="101"/>
      <c r="W15" s="101">
        <f>SUM(E15:V15)</f>
        <v>40</v>
      </c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7"/>
      <c r="AI15" s="101"/>
      <c r="AJ15" s="45"/>
      <c r="AK15" s="90"/>
      <c r="AL15" s="26"/>
      <c r="AM15" s="26"/>
      <c r="AN15" s="26"/>
      <c r="AO15" s="26"/>
      <c r="AP15" s="7"/>
      <c r="AQ15" s="7"/>
      <c r="AR15" s="7"/>
      <c r="AS15" s="7"/>
      <c r="AT15" s="7"/>
      <c r="AU15" s="7"/>
      <c r="AV15" s="28">
        <f>SUM(X15:AK15)</f>
        <v>0</v>
      </c>
      <c r="AW15" s="25" t="s">
        <v>54</v>
      </c>
      <c r="AX15" s="25" t="s">
        <v>54</v>
      </c>
      <c r="AY15" s="25" t="s">
        <v>54</v>
      </c>
      <c r="AZ15" s="25" t="s">
        <v>54</v>
      </c>
      <c r="BA15" s="25" t="s">
        <v>54</v>
      </c>
      <c r="BB15" s="25" t="s">
        <v>54</v>
      </c>
      <c r="BC15" s="25" t="s">
        <v>54</v>
      </c>
      <c r="BD15" s="25" t="s">
        <v>54</v>
      </c>
      <c r="BE15" s="25" t="s">
        <v>54</v>
      </c>
      <c r="BF15" s="57"/>
    </row>
    <row r="16" spans="1:58" s="9" customFormat="1" ht="16.5" customHeight="1">
      <c r="A16" s="182"/>
      <c r="B16" s="166"/>
      <c r="C16" s="170"/>
      <c r="D16" s="124"/>
      <c r="E16" s="88">
        <v>1</v>
      </c>
      <c r="F16" s="88">
        <f>F15/2</f>
        <v>2</v>
      </c>
      <c r="G16" s="88">
        <f aca="true" t="shared" si="2" ref="G16:S16">G15/2</f>
        <v>2</v>
      </c>
      <c r="H16" s="88">
        <f t="shared" si="2"/>
        <v>2</v>
      </c>
      <c r="I16" s="88">
        <f t="shared" si="2"/>
        <v>2</v>
      </c>
      <c r="J16" s="88">
        <f t="shared" si="2"/>
        <v>2</v>
      </c>
      <c r="K16" s="88">
        <f t="shared" si="2"/>
        <v>1</v>
      </c>
      <c r="L16" s="88">
        <f t="shared" si="2"/>
        <v>1</v>
      </c>
      <c r="M16" s="88">
        <f t="shared" si="2"/>
        <v>1</v>
      </c>
      <c r="N16" s="88">
        <f t="shared" si="2"/>
        <v>1</v>
      </c>
      <c r="O16" s="88">
        <f t="shared" si="2"/>
        <v>1</v>
      </c>
      <c r="P16" s="88">
        <f t="shared" si="2"/>
        <v>1</v>
      </c>
      <c r="Q16" s="88">
        <f t="shared" si="2"/>
        <v>1</v>
      </c>
      <c r="R16" s="88">
        <f t="shared" si="2"/>
        <v>1</v>
      </c>
      <c r="S16" s="88">
        <f t="shared" si="2"/>
        <v>1</v>
      </c>
      <c r="T16" s="88"/>
      <c r="U16" s="88"/>
      <c r="V16" s="101"/>
      <c r="W16" s="101">
        <f>SUM(E16:V16)</f>
        <v>20</v>
      </c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101"/>
      <c r="AJ16" s="49"/>
      <c r="AK16" s="88"/>
      <c r="AL16" s="26"/>
      <c r="AM16" s="26"/>
      <c r="AN16" s="26"/>
      <c r="AO16" s="26"/>
      <c r="AP16" s="22"/>
      <c r="AQ16" s="22"/>
      <c r="AR16" s="22"/>
      <c r="AS16" s="22"/>
      <c r="AT16" s="22"/>
      <c r="AU16" s="22"/>
      <c r="AV16" s="28">
        <f>SUM(X16:AK16)</f>
        <v>0</v>
      </c>
      <c r="AW16" s="25" t="s">
        <v>54</v>
      </c>
      <c r="AX16" s="25" t="s">
        <v>54</v>
      </c>
      <c r="AY16" s="25" t="s">
        <v>54</v>
      </c>
      <c r="AZ16" s="25" t="s">
        <v>54</v>
      </c>
      <c r="BA16" s="25" t="s">
        <v>54</v>
      </c>
      <c r="BB16" s="25" t="s">
        <v>54</v>
      </c>
      <c r="BC16" s="25" t="s">
        <v>54</v>
      </c>
      <c r="BD16" s="25" t="s">
        <v>54</v>
      </c>
      <c r="BE16" s="25" t="s">
        <v>54</v>
      </c>
      <c r="BF16" s="91"/>
    </row>
    <row r="17" spans="1:58" s="27" customFormat="1" ht="16.5" customHeight="1">
      <c r="A17" s="182"/>
      <c r="B17" s="165" t="s">
        <v>44</v>
      </c>
      <c r="C17" s="191" t="s">
        <v>57</v>
      </c>
      <c r="D17" s="141" t="s">
        <v>77</v>
      </c>
      <c r="E17" s="90">
        <v>6</v>
      </c>
      <c r="F17" s="90">
        <v>2</v>
      </c>
      <c r="G17" s="90">
        <v>2</v>
      </c>
      <c r="H17" s="90">
        <v>2</v>
      </c>
      <c r="I17" s="90">
        <v>2</v>
      </c>
      <c r="J17" s="90">
        <v>2</v>
      </c>
      <c r="K17" s="90">
        <v>2</v>
      </c>
      <c r="L17" s="90">
        <v>2</v>
      </c>
      <c r="M17" s="90">
        <v>2</v>
      </c>
      <c r="N17" s="90">
        <v>2</v>
      </c>
      <c r="O17" s="90">
        <v>2</v>
      </c>
      <c r="P17" s="90">
        <v>4</v>
      </c>
      <c r="Q17" s="90">
        <v>2</v>
      </c>
      <c r="R17" s="90">
        <v>2</v>
      </c>
      <c r="S17" s="90">
        <v>4</v>
      </c>
      <c r="T17" s="90">
        <v>2</v>
      </c>
      <c r="U17" s="90"/>
      <c r="V17" s="101"/>
      <c r="W17" s="101">
        <f>SUM(E17:V17)</f>
        <v>40</v>
      </c>
      <c r="X17" s="90">
        <v>10</v>
      </c>
      <c r="Y17" s="90">
        <v>8</v>
      </c>
      <c r="Z17" s="90">
        <v>8</v>
      </c>
      <c r="AA17" s="90">
        <v>8</v>
      </c>
      <c r="AB17" s="90">
        <v>8</v>
      </c>
      <c r="AC17" s="90">
        <v>8</v>
      </c>
      <c r="AD17" s="90">
        <v>8</v>
      </c>
      <c r="AE17" s="7">
        <v>8</v>
      </c>
      <c r="AF17" s="90">
        <v>8</v>
      </c>
      <c r="AG17" s="90">
        <v>8</v>
      </c>
      <c r="AH17" s="7">
        <v>8</v>
      </c>
      <c r="AI17" s="101"/>
      <c r="AJ17" s="7">
        <v>4</v>
      </c>
      <c r="AK17" s="50" t="s">
        <v>25</v>
      </c>
      <c r="AL17" s="26"/>
      <c r="AM17" s="26"/>
      <c r="AN17" s="26"/>
      <c r="AO17" s="26"/>
      <c r="AP17" s="7"/>
      <c r="AQ17" s="7"/>
      <c r="AR17" s="7"/>
      <c r="AS17" s="7"/>
      <c r="AT17" s="7"/>
      <c r="AU17" s="7"/>
      <c r="AV17" s="28">
        <f>SUM(X17:AK17)</f>
        <v>94</v>
      </c>
      <c r="AW17" s="25" t="s">
        <v>54</v>
      </c>
      <c r="AX17" s="25" t="s">
        <v>54</v>
      </c>
      <c r="AY17" s="25" t="s">
        <v>54</v>
      </c>
      <c r="AZ17" s="25" t="s">
        <v>54</v>
      </c>
      <c r="BA17" s="25" t="s">
        <v>54</v>
      </c>
      <c r="BB17" s="25" t="s">
        <v>54</v>
      </c>
      <c r="BC17" s="25" t="s">
        <v>54</v>
      </c>
      <c r="BD17" s="25" t="s">
        <v>54</v>
      </c>
      <c r="BE17" s="25" t="s">
        <v>54</v>
      </c>
      <c r="BF17" s="57"/>
    </row>
    <row r="18" spans="1:58" s="9" customFormat="1" ht="20.25" customHeight="1">
      <c r="A18" s="182"/>
      <c r="B18" s="189"/>
      <c r="C18" s="192"/>
      <c r="D18" s="142"/>
      <c r="E18" s="88">
        <f aca="true" t="shared" si="3" ref="E18:T18">E17/2</f>
        <v>3</v>
      </c>
      <c r="F18" s="88">
        <f t="shared" si="3"/>
        <v>1</v>
      </c>
      <c r="G18" s="88">
        <f t="shared" si="3"/>
        <v>1</v>
      </c>
      <c r="H18" s="88">
        <f t="shared" si="3"/>
        <v>1</v>
      </c>
      <c r="I18" s="88">
        <f t="shared" si="3"/>
        <v>1</v>
      </c>
      <c r="J18" s="88">
        <f t="shared" si="3"/>
        <v>1</v>
      </c>
      <c r="K18" s="88">
        <f t="shared" si="3"/>
        <v>1</v>
      </c>
      <c r="L18" s="88">
        <f t="shared" si="3"/>
        <v>1</v>
      </c>
      <c r="M18" s="88">
        <f t="shared" si="3"/>
        <v>1</v>
      </c>
      <c r="N18" s="88">
        <f t="shared" si="3"/>
        <v>1</v>
      </c>
      <c r="O18" s="88">
        <f t="shared" si="3"/>
        <v>1</v>
      </c>
      <c r="P18" s="88">
        <f t="shared" si="3"/>
        <v>2</v>
      </c>
      <c r="Q18" s="88">
        <f t="shared" si="3"/>
        <v>1</v>
      </c>
      <c r="R18" s="88">
        <f t="shared" si="3"/>
        <v>1</v>
      </c>
      <c r="S18" s="88">
        <f t="shared" si="3"/>
        <v>2</v>
      </c>
      <c r="T18" s="88">
        <f t="shared" si="3"/>
        <v>1</v>
      </c>
      <c r="U18" s="88"/>
      <c r="V18" s="101"/>
      <c r="W18" s="101">
        <f>SUM(E18:V18)</f>
        <v>20</v>
      </c>
      <c r="X18" s="88">
        <f>X17/2</f>
        <v>5</v>
      </c>
      <c r="Y18" s="88">
        <f aca="true" t="shared" si="4" ref="Y18:AG18">Y17/2</f>
        <v>4</v>
      </c>
      <c r="Z18" s="88">
        <f t="shared" si="4"/>
        <v>4</v>
      </c>
      <c r="AA18" s="88">
        <f t="shared" si="4"/>
        <v>4</v>
      </c>
      <c r="AB18" s="88">
        <f t="shared" si="4"/>
        <v>4</v>
      </c>
      <c r="AC18" s="88">
        <f t="shared" si="4"/>
        <v>4</v>
      </c>
      <c r="AD18" s="88">
        <f t="shared" si="4"/>
        <v>4</v>
      </c>
      <c r="AE18" s="88">
        <f t="shared" si="4"/>
        <v>4</v>
      </c>
      <c r="AF18" s="88">
        <f t="shared" si="4"/>
        <v>4</v>
      </c>
      <c r="AG18" s="88">
        <f t="shared" si="4"/>
        <v>4</v>
      </c>
      <c r="AH18" s="88">
        <f>AH17/2</f>
        <v>4</v>
      </c>
      <c r="AI18" s="101"/>
      <c r="AJ18" s="88">
        <f>AJ17/2</f>
        <v>2</v>
      </c>
      <c r="AK18" s="49"/>
      <c r="AL18" s="26"/>
      <c r="AM18" s="26"/>
      <c r="AN18" s="26"/>
      <c r="AO18" s="26"/>
      <c r="AP18" s="22"/>
      <c r="AQ18" s="22"/>
      <c r="AR18" s="22"/>
      <c r="AS18" s="22"/>
      <c r="AT18" s="22"/>
      <c r="AU18" s="22"/>
      <c r="AV18" s="28">
        <f>SUM(X18:AK18)</f>
        <v>47</v>
      </c>
      <c r="AW18" s="25" t="s">
        <v>54</v>
      </c>
      <c r="AX18" s="25" t="s">
        <v>54</v>
      </c>
      <c r="AY18" s="25" t="s">
        <v>54</v>
      </c>
      <c r="AZ18" s="25" t="s">
        <v>54</v>
      </c>
      <c r="BA18" s="25" t="s">
        <v>54</v>
      </c>
      <c r="BB18" s="25" t="s">
        <v>54</v>
      </c>
      <c r="BC18" s="25" t="s">
        <v>54</v>
      </c>
      <c r="BD18" s="25" t="s">
        <v>54</v>
      </c>
      <c r="BE18" s="25" t="s">
        <v>54</v>
      </c>
      <c r="BF18" s="91"/>
    </row>
    <row r="19" spans="1:58" s="27" customFormat="1" ht="21" customHeight="1">
      <c r="A19" s="182"/>
      <c r="B19" s="179" t="s">
        <v>58</v>
      </c>
      <c r="C19" s="191" t="s">
        <v>59</v>
      </c>
      <c r="D19" s="139" t="s">
        <v>78</v>
      </c>
      <c r="E19" s="90">
        <v>4</v>
      </c>
      <c r="F19" s="90">
        <v>10</v>
      </c>
      <c r="G19" s="90">
        <v>10</v>
      </c>
      <c r="H19" s="90">
        <v>10</v>
      </c>
      <c r="I19" s="90">
        <v>10</v>
      </c>
      <c r="J19" s="90">
        <v>10</v>
      </c>
      <c r="K19" s="90">
        <v>10</v>
      </c>
      <c r="L19" s="90">
        <v>10</v>
      </c>
      <c r="M19" s="90">
        <v>10</v>
      </c>
      <c r="N19" s="90">
        <v>10</v>
      </c>
      <c r="O19" s="90">
        <v>10</v>
      </c>
      <c r="P19" s="90">
        <v>8</v>
      </c>
      <c r="Q19" s="90">
        <v>8</v>
      </c>
      <c r="R19" s="90">
        <v>8</v>
      </c>
      <c r="S19" s="90">
        <v>6</v>
      </c>
      <c r="T19" s="10" t="s">
        <v>25</v>
      </c>
      <c r="U19"/>
      <c r="V19" s="102"/>
      <c r="W19" s="101">
        <f>SUM(E19:T19)</f>
        <v>134</v>
      </c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7"/>
      <c r="AI19" s="101"/>
      <c r="AJ19" s="45"/>
      <c r="AK19" s="90"/>
      <c r="AL19" s="26"/>
      <c r="AM19" s="26"/>
      <c r="AN19" s="26"/>
      <c r="AO19" s="26"/>
      <c r="AP19" s="7"/>
      <c r="AQ19" s="7"/>
      <c r="AR19" s="7"/>
      <c r="AS19" s="7"/>
      <c r="AT19" s="7"/>
      <c r="AU19" s="7"/>
      <c r="AV19" s="28"/>
      <c r="AW19" s="25" t="s">
        <v>54</v>
      </c>
      <c r="AX19" s="25" t="s">
        <v>54</v>
      </c>
      <c r="AY19" s="25" t="s">
        <v>54</v>
      </c>
      <c r="AZ19" s="25" t="s">
        <v>54</v>
      </c>
      <c r="BA19" s="25" t="s">
        <v>54</v>
      </c>
      <c r="BB19" s="25" t="s">
        <v>54</v>
      </c>
      <c r="BC19" s="25" t="s">
        <v>54</v>
      </c>
      <c r="BD19" s="25" t="s">
        <v>54</v>
      </c>
      <c r="BE19" s="25" t="s">
        <v>54</v>
      </c>
      <c r="BF19" s="57"/>
    </row>
    <row r="20" spans="1:58" s="9" customFormat="1" ht="16.5" customHeight="1">
      <c r="A20" s="182"/>
      <c r="B20" s="180"/>
      <c r="C20" s="194"/>
      <c r="D20" s="140"/>
      <c r="E20" s="88">
        <f>E19/2</f>
        <v>2</v>
      </c>
      <c r="F20" s="88">
        <f>F19/2</f>
        <v>5</v>
      </c>
      <c r="G20" s="88">
        <f aca="true" t="shared" si="5" ref="G20:S20">G19/2</f>
        <v>5</v>
      </c>
      <c r="H20" s="88">
        <f t="shared" si="5"/>
        <v>5</v>
      </c>
      <c r="I20" s="88">
        <f t="shared" si="5"/>
        <v>5</v>
      </c>
      <c r="J20" s="88">
        <f t="shared" si="5"/>
        <v>5</v>
      </c>
      <c r="K20" s="88">
        <f t="shared" si="5"/>
        <v>5</v>
      </c>
      <c r="L20" s="88">
        <f t="shared" si="5"/>
        <v>5</v>
      </c>
      <c r="M20" s="88">
        <f t="shared" si="5"/>
        <v>5</v>
      </c>
      <c r="N20" s="88">
        <f t="shared" si="5"/>
        <v>5</v>
      </c>
      <c r="O20" s="88">
        <f t="shared" si="5"/>
        <v>5</v>
      </c>
      <c r="P20" s="88">
        <f t="shared" si="5"/>
        <v>4</v>
      </c>
      <c r="Q20" s="88">
        <f t="shared" si="5"/>
        <v>4</v>
      </c>
      <c r="R20" s="88">
        <f t="shared" si="5"/>
        <v>4</v>
      </c>
      <c r="S20" s="88">
        <f t="shared" si="5"/>
        <v>3</v>
      </c>
      <c r="T20" s="88"/>
      <c r="U20" s="88"/>
      <c r="V20" s="101"/>
      <c r="W20" s="101">
        <f>SUM(E20:V20)</f>
        <v>67</v>
      </c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22"/>
      <c r="AI20" s="101"/>
      <c r="AJ20" s="49"/>
      <c r="AK20" s="88"/>
      <c r="AL20" s="26"/>
      <c r="AM20" s="26"/>
      <c r="AN20" s="26"/>
      <c r="AO20" s="26"/>
      <c r="AP20" s="22"/>
      <c r="AQ20" s="22"/>
      <c r="AR20" s="22"/>
      <c r="AS20" s="22"/>
      <c r="AT20" s="22"/>
      <c r="AU20" s="22"/>
      <c r="AV20" s="28"/>
      <c r="AW20" s="25" t="s">
        <v>54</v>
      </c>
      <c r="AX20" s="25" t="s">
        <v>54</v>
      </c>
      <c r="AY20" s="25" t="s">
        <v>54</v>
      </c>
      <c r="AZ20" s="25" t="s">
        <v>54</v>
      </c>
      <c r="BA20" s="25" t="s">
        <v>54</v>
      </c>
      <c r="BB20" s="25" t="s">
        <v>54</v>
      </c>
      <c r="BC20" s="25" t="s">
        <v>54</v>
      </c>
      <c r="BD20" s="25" t="s">
        <v>54</v>
      </c>
      <c r="BE20" s="25" t="s">
        <v>54</v>
      </c>
      <c r="BF20" s="91"/>
    </row>
    <row r="21" spans="1:58" s="27" customFormat="1" ht="18" customHeight="1">
      <c r="A21" s="182"/>
      <c r="B21" s="189" t="s">
        <v>60</v>
      </c>
      <c r="C21" s="190" t="s">
        <v>61</v>
      </c>
      <c r="D21" s="141" t="s">
        <v>79</v>
      </c>
      <c r="E21" s="90">
        <v>6</v>
      </c>
      <c r="F21" s="90">
        <v>2</v>
      </c>
      <c r="G21" s="90">
        <v>2</v>
      </c>
      <c r="H21" s="90">
        <v>2</v>
      </c>
      <c r="I21" s="90">
        <v>2</v>
      </c>
      <c r="J21" s="90">
        <v>2</v>
      </c>
      <c r="K21" s="90">
        <v>2</v>
      </c>
      <c r="L21" s="90">
        <v>4</v>
      </c>
      <c r="M21" s="90">
        <v>4</v>
      </c>
      <c r="N21" s="90">
        <v>4</v>
      </c>
      <c r="O21" s="90">
        <v>4</v>
      </c>
      <c r="P21" s="90">
        <v>4</v>
      </c>
      <c r="Q21" s="90">
        <v>4</v>
      </c>
      <c r="R21" s="90">
        <v>4</v>
      </c>
      <c r="S21" s="90">
        <v>4</v>
      </c>
      <c r="T21" s="90"/>
      <c r="U21" s="90"/>
      <c r="V21" s="101"/>
      <c r="W21" s="101">
        <f>SUM(E21:V21)</f>
        <v>50</v>
      </c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7"/>
      <c r="AI21" s="101"/>
      <c r="AJ21" s="45"/>
      <c r="AK21" s="90"/>
      <c r="AL21" s="26"/>
      <c r="AM21" s="26"/>
      <c r="AN21" s="26"/>
      <c r="AO21" s="26"/>
      <c r="AP21" s="7"/>
      <c r="AQ21" s="7"/>
      <c r="AR21" s="7"/>
      <c r="AS21" s="7"/>
      <c r="AT21" s="7"/>
      <c r="AU21" s="7"/>
      <c r="AV21" s="28"/>
      <c r="AW21" s="25" t="s">
        <v>54</v>
      </c>
      <c r="AX21" s="25" t="s">
        <v>54</v>
      </c>
      <c r="AY21" s="25" t="s">
        <v>54</v>
      </c>
      <c r="AZ21" s="25" t="s">
        <v>54</v>
      </c>
      <c r="BA21" s="25" t="s">
        <v>54</v>
      </c>
      <c r="BB21" s="25" t="s">
        <v>54</v>
      </c>
      <c r="BC21" s="25" t="s">
        <v>54</v>
      </c>
      <c r="BD21" s="25" t="s">
        <v>54</v>
      </c>
      <c r="BE21" s="25" t="s">
        <v>54</v>
      </c>
      <c r="BF21" s="57"/>
    </row>
    <row r="22" spans="1:58" s="9" customFormat="1" ht="19.5" customHeight="1">
      <c r="A22" s="182"/>
      <c r="B22" s="166"/>
      <c r="C22" s="186"/>
      <c r="D22" s="142"/>
      <c r="E22" s="88">
        <f aca="true" t="shared" si="6" ref="E22:S22">E21/2</f>
        <v>3</v>
      </c>
      <c r="F22" s="88">
        <f t="shared" si="6"/>
        <v>1</v>
      </c>
      <c r="G22" s="88">
        <f t="shared" si="6"/>
        <v>1</v>
      </c>
      <c r="H22" s="88">
        <f t="shared" si="6"/>
        <v>1</v>
      </c>
      <c r="I22" s="88">
        <f t="shared" si="6"/>
        <v>1</v>
      </c>
      <c r="J22" s="88">
        <f t="shared" si="6"/>
        <v>1</v>
      </c>
      <c r="K22" s="88">
        <f t="shared" si="6"/>
        <v>1</v>
      </c>
      <c r="L22" s="88">
        <f t="shared" si="6"/>
        <v>2</v>
      </c>
      <c r="M22" s="88">
        <f t="shared" si="6"/>
        <v>2</v>
      </c>
      <c r="N22" s="88">
        <f t="shared" si="6"/>
        <v>2</v>
      </c>
      <c r="O22" s="88">
        <f t="shared" si="6"/>
        <v>2</v>
      </c>
      <c r="P22" s="88">
        <f t="shared" si="6"/>
        <v>2</v>
      </c>
      <c r="Q22" s="88">
        <f t="shared" si="6"/>
        <v>2</v>
      </c>
      <c r="R22" s="88">
        <f t="shared" si="6"/>
        <v>2</v>
      </c>
      <c r="S22" s="88">
        <f t="shared" si="6"/>
        <v>2</v>
      </c>
      <c r="T22" s="88"/>
      <c r="U22" s="88"/>
      <c r="V22" s="101"/>
      <c r="W22" s="101">
        <f aca="true" t="shared" si="7" ref="W22:W36">SUM(E22:V22)</f>
        <v>25</v>
      </c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22"/>
      <c r="AI22" s="101"/>
      <c r="AJ22" s="49"/>
      <c r="AK22" s="88"/>
      <c r="AL22" s="26"/>
      <c r="AM22" s="26"/>
      <c r="AN22" s="26"/>
      <c r="AO22" s="26"/>
      <c r="AP22" s="22"/>
      <c r="AQ22" s="22"/>
      <c r="AR22" s="22"/>
      <c r="AS22" s="22"/>
      <c r="AT22" s="22"/>
      <c r="AU22" s="22"/>
      <c r="AV22" s="28"/>
      <c r="AW22" s="25" t="s">
        <v>54</v>
      </c>
      <c r="AX22" s="25" t="s">
        <v>54</v>
      </c>
      <c r="AY22" s="25" t="s">
        <v>54</v>
      </c>
      <c r="AZ22" s="25" t="s">
        <v>54</v>
      </c>
      <c r="BA22" s="25" t="s">
        <v>54</v>
      </c>
      <c r="BB22" s="25" t="s">
        <v>54</v>
      </c>
      <c r="BC22" s="25" t="s">
        <v>54</v>
      </c>
      <c r="BD22" s="25" t="s">
        <v>54</v>
      </c>
      <c r="BE22" s="25" t="s">
        <v>54</v>
      </c>
      <c r="BF22" s="91"/>
    </row>
    <row r="23" spans="1:58" s="27" customFormat="1" ht="15.75">
      <c r="A23" s="182"/>
      <c r="B23" s="165" t="s">
        <v>67</v>
      </c>
      <c r="C23" s="185" t="s">
        <v>62</v>
      </c>
      <c r="D23" s="141" t="s">
        <v>80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101"/>
      <c r="W23" s="101"/>
      <c r="X23" s="90">
        <v>10</v>
      </c>
      <c r="Y23" s="90">
        <v>8</v>
      </c>
      <c r="Z23" s="90">
        <v>8</v>
      </c>
      <c r="AA23" s="90">
        <v>8</v>
      </c>
      <c r="AB23" s="90">
        <v>6</v>
      </c>
      <c r="AC23" s="90">
        <v>6</v>
      </c>
      <c r="AD23" s="90">
        <v>6</v>
      </c>
      <c r="AE23" s="90">
        <v>6</v>
      </c>
      <c r="AF23" s="90">
        <v>6</v>
      </c>
      <c r="AG23" s="7">
        <v>6</v>
      </c>
      <c r="AH23" s="7">
        <v>6</v>
      </c>
      <c r="AI23" s="101"/>
      <c r="AJ23" s="50" t="s">
        <v>25</v>
      </c>
      <c r="AK23"/>
      <c r="AL23" s="26"/>
      <c r="AM23" s="26"/>
      <c r="AN23" s="26"/>
      <c r="AO23" s="26"/>
      <c r="AP23" s="7"/>
      <c r="AQ23" s="7"/>
      <c r="AR23" s="7"/>
      <c r="AS23" s="7"/>
      <c r="AT23" s="7"/>
      <c r="AU23" s="7"/>
      <c r="AV23" s="28">
        <f>SUM(X23:AJ23)</f>
        <v>76</v>
      </c>
      <c r="AW23" s="25" t="s">
        <v>54</v>
      </c>
      <c r="AX23" s="25" t="s">
        <v>54</v>
      </c>
      <c r="AY23" s="25" t="s">
        <v>54</v>
      </c>
      <c r="AZ23" s="25" t="s">
        <v>54</v>
      </c>
      <c r="BA23" s="25" t="s">
        <v>54</v>
      </c>
      <c r="BB23" s="25" t="s">
        <v>54</v>
      </c>
      <c r="BC23" s="25" t="s">
        <v>54</v>
      </c>
      <c r="BD23" s="25" t="s">
        <v>54</v>
      </c>
      <c r="BE23" s="25" t="s">
        <v>54</v>
      </c>
      <c r="BF23" s="57"/>
    </row>
    <row r="24" spans="1:58" s="9" customFormat="1" ht="15.75">
      <c r="A24" s="182"/>
      <c r="B24" s="166"/>
      <c r="C24" s="186"/>
      <c r="D24" s="142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101"/>
      <c r="W24" s="101"/>
      <c r="X24" s="88">
        <v>3</v>
      </c>
      <c r="Y24" s="88">
        <f aca="true" t="shared" si="8" ref="Y24:AH24">Y23/2</f>
        <v>4</v>
      </c>
      <c r="Z24" s="88">
        <f t="shared" si="8"/>
        <v>4</v>
      </c>
      <c r="AA24" s="88">
        <f t="shared" si="8"/>
        <v>4</v>
      </c>
      <c r="AB24" s="88">
        <f t="shared" si="8"/>
        <v>3</v>
      </c>
      <c r="AC24" s="88">
        <f t="shared" si="8"/>
        <v>3</v>
      </c>
      <c r="AD24" s="88">
        <f t="shared" si="8"/>
        <v>3</v>
      </c>
      <c r="AE24" s="88">
        <f t="shared" si="8"/>
        <v>3</v>
      </c>
      <c r="AF24" s="88">
        <f t="shared" si="8"/>
        <v>3</v>
      </c>
      <c r="AG24" s="88">
        <f t="shared" si="8"/>
        <v>3</v>
      </c>
      <c r="AH24" s="88">
        <f t="shared" si="8"/>
        <v>3</v>
      </c>
      <c r="AI24" s="101"/>
      <c r="AJ24" s="88"/>
      <c r="AK24" s="88"/>
      <c r="AL24" s="26"/>
      <c r="AM24" s="26"/>
      <c r="AN24" s="26"/>
      <c r="AO24" s="26"/>
      <c r="AP24" s="22"/>
      <c r="AQ24" s="22"/>
      <c r="AR24" s="22"/>
      <c r="AS24" s="22"/>
      <c r="AT24" s="22"/>
      <c r="AU24" s="22"/>
      <c r="AV24" s="28">
        <f aca="true" t="shared" si="9" ref="AV24:AV32">SUM(X24:AK24)</f>
        <v>36</v>
      </c>
      <c r="AW24" s="25" t="s">
        <v>54</v>
      </c>
      <c r="AX24" s="25" t="s">
        <v>54</v>
      </c>
      <c r="AY24" s="25" t="s">
        <v>54</v>
      </c>
      <c r="AZ24" s="25" t="s">
        <v>54</v>
      </c>
      <c r="BA24" s="25" t="s">
        <v>54</v>
      </c>
      <c r="BB24" s="25" t="s">
        <v>54</v>
      </c>
      <c r="BC24" s="25" t="s">
        <v>54</v>
      </c>
      <c r="BD24" s="25" t="s">
        <v>54</v>
      </c>
      <c r="BE24" s="25" t="s">
        <v>54</v>
      </c>
      <c r="BF24" s="91"/>
    </row>
    <row r="25" spans="1:58" s="27" customFormat="1" ht="15.75">
      <c r="A25" s="182"/>
      <c r="B25" s="165" t="s">
        <v>68</v>
      </c>
      <c r="C25" s="169" t="s">
        <v>66</v>
      </c>
      <c r="D25" s="141" t="s">
        <v>81</v>
      </c>
      <c r="E25" s="90">
        <v>4</v>
      </c>
      <c r="F25" s="90">
        <v>4</v>
      </c>
      <c r="G25" s="90">
        <v>4</v>
      </c>
      <c r="H25" s="90">
        <v>4</v>
      </c>
      <c r="I25" s="90">
        <v>4</v>
      </c>
      <c r="J25" s="90">
        <v>4</v>
      </c>
      <c r="K25" s="90">
        <v>4</v>
      </c>
      <c r="L25" s="90">
        <v>4</v>
      </c>
      <c r="M25" s="90">
        <v>4</v>
      </c>
      <c r="N25" s="90">
        <v>4</v>
      </c>
      <c r="O25" s="90">
        <v>4</v>
      </c>
      <c r="P25" s="90">
        <v>2</v>
      </c>
      <c r="Q25" s="90">
        <v>2</v>
      </c>
      <c r="R25" s="90">
        <v>2</v>
      </c>
      <c r="S25" s="90">
        <v>4</v>
      </c>
      <c r="T25" s="90"/>
      <c r="U25" s="90"/>
      <c r="V25" s="101"/>
      <c r="W25" s="101">
        <f t="shared" si="7"/>
        <v>54</v>
      </c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7"/>
      <c r="AI25" s="101"/>
      <c r="AJ25" s="45"/>
      <c r="AK25" s="7"/>
      <c r="AL25" s="26"/>
      <c r="AM25" s="26"/>
      <c r="AN25" s="26"/>
      <c r="AO25" s="26"/>
      <c r="AP25" s="7"/>
      <c r="AQ25" s="7"/>
      <c r="AR25" s="7"/>
      <c r="AS25" s="7"/>
      <c r="AT25" s="7"/>
      <c r="AU25" s="7"/>
      <c r="AV25" s="28">
        <f t="shared" si="9"/>
        <v>0</v>
      </c>
      <c r="AW25" s="25" t="s">
        <v>54</v>
      </c>
      <c r="AX25" s="25" t="s">
        <v>54</v>
      </c>
      <c r="AY25" s="25" t="s">
        <v>54</v>
      </c>
      <c r="AZ25" s="25" t="s">
        <v>54</v>
      </c>
      <c r="BA25" s="25" t="s">
        <v>54</v>
      </c>
      <c r="BB25" s="25" t="s">
        <v>54</v>
      </c>
      <c r="BC25" s="25" t="s">
        <v>54</v>
      </c>
      <c r="BD25" s="25" t="s">
        <v>54</v>
      </c>
      <c r="BE25" s="25" t="s">
        <v>54</v>
      </c>
      <c r="BF25" s="57"/>
    </row>
    <row r="26" spans="1:58" s="9" customFormat="1" ht="15.75">
      <c r="A26" s="182"/>
      <c r="B26" s="166"/>
      <c r="C26" s="170"/>
      <c r="D26" s="142"/>
      <c r="E26" s="88">
        <f>E25/2</f>
        <v>2</v>
      </c>
      <c r="F26" s="88">
        <f>F25/2</f>
        <v>2</v>
      </c>
      <c r="G26" s="88">
        <f aca="true" t="shared" si="10" ref="G26:S26">G25/2</f>
        <v>2</v>
      </c>
      <c r="H26" s="88">
        <f t="shared" si="10"/>
        <v>2</v>
      </c>
      <c r="I26" s="88">
        <f t="shared" si="10"/>
        <v>2</v>
      </c>
      <c r="J26" s="88">
        <f t="shared" si="10"/>
        <v>2</v>
      </c>
      <c r="K26" s="88">
        <f t="shared" si="10"/>
        <v>2</v>
      </c>
      <c r="L26" s="88">
        <f t="shared" si="10"/>
        <v>2</v>
      </c>
      <c r="M26" s="88">
        <f t="shared" si="10"/>
        <v>2</v>
      </c>
      <c r="N26" s="88">
        <f t="shared" si="10"/>
        <v>2</v>
      </c>
      <c r="O26" s="88">
        <f t="shared" si="10"/>
        <v>2</v>
      </c>
      <c r="P26" s="88">
        <f t="shared" si="10"/>
        <v>1</v>
      </c>
      <c r="Q26" s="88">
        <f t="shared" si="10"/>
        <v>1</v>
      </c>
      <c r="R26" s="88">
        <f t="shared" si="10"/>
        <v>1</v>
      </c>
      <c r="S26" s="88">
        <f t="shared" si="10"/>
        <v>2</v>
      </c>
      <c r="T26" s="88"/>
      <c r="U26" s="88"/>
      <c r="V26" s="103"/>
      <c r="W26" s="101">
        <f t="shared" si="7"/>
        <v>27</v>
      </c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101"/>
      <c r="AJ26" s="49"/>
      <c r="AK26" s="22"/>
      <c r="AL26" s="26"/>
      <c r="AM26" s="26"/>
      <c r="AN26" s="26"/>
      <c r="AO26" s="26"/>
      <c r="AP26" s="22"/>
      <c r="AQ26" s="22"/>
      <c r="AR26" s="22"/>
      <c r="AS26" s="22"/>
      <c r="AT26" s="22"/>
      <c r="AU26" s="22"/>
      <c r="AV26" s="28">
        <f t="shared" si="9"/>
        <v>0</v>
      </c>
      <c r="AW26" s="25" t="s">
        <v>54</v>
      </c>
      <c r="AX26" s="25" t="s">
        <v>54</v>
      </c>
      <c r="AY26" s="25" t="s">
        <v>54</v>
      </c>
      <c r="AZ26" s="25" t="s">
        <v>54</v>
      </c>
      <c r="BA26" s="25" t="s">
        <v>54</v>
      </c>
      <c r="BB26" s="25" t="s">
        <v>54</v>
      </c>
      <c r="BC26" s="25" t="s">
        <v>54</v>
      </c>
      <c r="BD26" s="25" t="s">
        <v>54</v>
      </c>
      <c r="BE26" s="25" t="s">
        <v>54</v>
      </c>
      <c r="BF26" s="91"/>
    </row>
    <row r="27" spans="1:58" s="9" customFormat="1" ht="15.75">
      <c r="A27" s="182"/>
      <c r="B27" s="165" t="s">
        <v>69</v>
      </c>
      <c r="C27" s="169" t="s">
        <v>63</v>
      </c>
      <c r="D27" s="141" t="s">
        <v>82</v>
      </c>
      <c r="E27" s="90">
        <v>2</v>
      </c>
      <c r="F27" s="90">
        <v>4</v>
      </c>
      <c r="G27" s="90">
        <v>4</v>
      </c>
      <c r="H27" s="90">
        <v>4</v>
      </c>
      <c r="I27" s="90">
        <v>4</v>
      </c>
      <c r="J27" s="90">
        <v>4</v>
      </c>
      <c r="K27" s="90">
        <v>4</v>
      </c>
      <c r="L27" s="90">
        <v>4</v>
      </c>
      <c r="M27" s="90">
        <v>4</v>
      </c>
      <c r="N27" s="90">
        <v>4</v>
      </c>
      <c r="O27" s="90">
        <v>4</v>
      </c>
      <c r="P27" s="90">
        <v>4</v>
      </c>
      <c r="Q27" s="90">
        <v>4</v>
      </c>
      <c r="R27" s="90">
        <v>4</v>
      </c>
      <c r="S27" s="90">
        <v>2</v>
      </c>
      <c r="T27" s="45">
        <v>4</v>
      </c>
      <c r="U27" s="45"/>
      <c r="V27" s="101"/>
      <c r="W27" s="101">
        <f t="shared" si="7"/>
        <v>60</v>
      </c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101"/>
      <c r="AJ27" s="45"/>
      <c r="AK27" s="7"/>
      <c r="AL27" s="26"/>
      <c r="AM27" s="26"/>
      <c r="AN27" s="26"/>
      <c r="AO27" s="26"/>
      <c r="AP27" s="7"/>
      <c r="AQ27" s="7"/>
      <c r="AR27" s="7"/>
      <c r="AS27" s="7"/>
      <c r="AT27" s="7"/>
      <c r="AU27" s="7"/>
      <c r="AV27" s="28">
        <f t="shared" si="9"/>
        <v>0</v>
      </c>
      <c r="AW27" s="25" t="s">
        <v>54</v>
      </c>
      <c r="AX27" s="25" t="s">
        <v>54</v>
      </c>
      <c r="AY27" s="25" t="s">
        <v>54</v>
      </c>
      <c r="AZ27" s="25" t="s">
        <v>54</v>
      </c>
      <c r="BA27" s="25" t="s">
        <v>54</v>
      </c>
      <c r="BB27" s="25" t="s">
        <v>54</v>
      </c>
      <c r="BC27" s="25" t="s">
        <v>54</v>
      </c>
      <c r="BD27" s="25" t="s">
        <v>54</v>
      </c>
      <c r="BE27" s="25"/>
      <c r="BF27" s="91"/>
    </row>
    <row r="28" spans="1:58" s="9" customFormat="1" ht="15.75">
      <c r="A28" s="182"/>
      <c r="B28" s="166"/>
      <c r="C28" s="170"/>
      <c r="D28" s="142"/>
      <c r="E28" s="88">
        <f>E27/2</f>
        <v>1</v>
      </c>
      <c r="F28" s="88">
        <f aca="true" t="shared" si="11" ref="F28:S28">F27/2</f>
        <v>2</v>
      </c>
      <c r="G28" s="88">
        <f t="shared" si="11"/>
        <v>2</v>
      </c>
      <c r="H28" s="88">
        <f t="shared" si="11"/>
        <v>2</v>
      </c>
      <c r="I28" s="88">
        <f t="shared" si="11"/>
        <v>2</v>
      </c>
      <c r="J28" s="88">
        <f t="shared" si="11"/>
        <v>2</v>
      </c>
      <c r="K28" s="88">
        <f t="shared" si="11"/>
        <v>2</v>
      </c>
      <c r="L28" s="88">
        <f t="shared" si="11"/>
        <v>2</v>
      </c>
      <c r="M28" s="88">
        <f t="shared" si="11"/>
        <v>2</v>
      </c>
      <c r="N28" s="88">
        <f t="shared" si="11"/>
        <v>2</v>
      </c>
      <c r="O28" s="88">
        <f t="shared" si="11"/>
        <v>2</v>
      </c>
      <c r="P28" s="88">
        <f t="shared" si="11"/>
        <v>2</v>
      </c>
      <c r="Q28" s="88">
        <f t="shared" si="11"/>
        <v>2</v>
      </c>
      <c r="R28" s="88">
        <f t="shared" si="11"/>
        <v>2</v>
      </c>
      <c r="S28" s="88">
        <f t="shared" si="11"/>
        <v>1</v>
      </c>
      <c r="T28" s="88">
        <v>1</v>
      </c>
      <c r="U28" s="88"/>
      <c r="V28" s="103"/>
      <c r="W28" s="101">
        <f t="shared" si="7"/>
        <v>29</v>
      </c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101"/>
      <c r="AJ28" s="49"/>
      <c r="AK28" s="22"/>
      <c r="AL28" s="26"/>
      <c r="AM28" s="26"/>
      <c r="AN28" s="26"/>
      <c r="AO28" s="26"/>
      <c r="AP28" s="22"/>
      <c r="AQ28" s="22"/>
      <c r="AR28" s="22"/>
      <c r="AS28" s="22"/>
      <c r="AT28" s="22"/>
      <c r="AU28" s="22"/>
      <c r="AV28" s="28">
        <f t="shared" si="9"/>
        <v>0</v>
      </c>
      <c r="AW28" s="25" t="s">
        <v>54</v>
      </c>
      <c r="AX28" s="25" t="s">
        <v>54</v>
      </c>
      <c r="AY28" s="25" t="s">
        <v>54</v>
      </c>
      <c r="AZ28" s="25" t="s">
        <v>54</v>
      </c>
      <c r="BA28" s="25" t="s">
        <v>54</v>
      </c>
      <c r="BB28" s="25" t="s">
        <v>54</v>
      </c>
      <c r="BC28" s="25" t="s">
        <v>54</v>
      </c>
      <c r="BD28" s="25" t="s">
        <v>54</v>
      </c>
      <c r="BE28" s="25"/>
      <c r="BF28" s="91"/>
    </row>
    <row r="29" spans="1:58" s="27" customFormat="1" ht="15.75">
      <c r="A29" s="182"/>
      <c r="B29" s="165" t="s">
        <v>70</v>
      </c>
      <c r="C29" s="169" t="s">
        <v>64</v>
      </c>
      <c r="D29" s="141" t="s">
        <v>102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101"/>
      <c r="W29" s="101"/>
      <c r="X29" s="45">
        <v>2</v>
      </c>
      <c r="Y29" s="90">
        <v>8</v>
      </c>
      <c r="Z29" s="90">
        <v>8</v>
      </c>
      <c r="AA29" s="90">
        <v>6</v>
      </c>
      <c r="AB29" s="90">
        <v>6</v>
      </c>
      <c r="AC29" s="90">
        <v>6</v>
      </c>
      <c r="AD29" s="90">
        <v>4</v>
      </c>
      <c r="AE29" s="90">
        <v>4</v>
      </c>
      <c r="AF29" s="90">
        <v>4</v>
      </c>
      <c r="AG29" s="90">
        <v>4</v>
      </c>
      <c r="AH29" s="90">
        <v>4</v>
      </c>
      <c r="AI29" s="101"/>
      <c r="AJ29" s="7">
        <v>4</v>
      </c>
      <c r="AK29" s="7"/>
      <c r="AL29" s="26"/>
      <c r="AM29" s="26"/>
      <c r="AN29" s="26"/>
      <c r="AO29" s="26"/>
      <c r="AP29" s="7"/>
      <c r="AQ29" s="7"/>
      <c r="AR29" s="7"/>
      <c r="AS29" s="7"/>
      <c r="AT29" s="7"/>
      <c r="AU29" s="7"/>
      <c r="AV29" s="28">
        <f t="shared" si="9"/>
        <v>60</v>
      </c>
      <c r="AW29" s="25" t="s">
        <v>54</v>
      </c>
      <c r="AX29" s="25" t="s">
        <v>54</v>
      </c>
      <c r="AY29" s="25" t="s">
        <v>54</v>
      </c>
      <c r="AZ29" s="25" t="s">
        <v>54</v>
      </c>
      <c r="BA29" s="25" t="s">
        <v>54</v>
      </c>
      <c r="BB29" s="25" t="s">
        <v>54</v>
      </c>
      <c r="BC29" s="25" t="s">
        <v>54</v>
      </c>
      <c r="BD29" s="25" t="s">
        <v>54</v>
      </c>
      <c r="BE29" s="25" t="s">
        <v>54</v>
      </c>
      <c r="BF29" s="57"/>
    </row>
    <row r="30" spans="1:58" s="9" customFormat="1" ht="21" customHeight="1">
      <c r="A30" s="182"/>
      <c r="B30" s="166"/>
      <c r="C30" s="170"/>
      <c r="D30" s="142"/>
      <c r="E30" s="88"/>
      <c r="F30" s="88"/>
      <c r="G30" s="88"/>
      <c r="H30" s="88"/>
      <c r="I30" s="88"/>
      <c r="J30" s="88"/>
      <c r="K30" s="88"/>
      <c r="L30" s="88"/>
      <c r="M30" s="90"/>
      <c r="N30" s="90"/>
      <c r="O30" s="90"/>
      <c r="P30" s="90"/>
      <c r="Q30" s="90"/>
      <c r="R30" s="90"/>
      <c r="S30" s="88"/>
      <c r="T30" s="88"/>
      <c r="U30" s="88"/>
      <c r="V30" s="101"/>
      <c r="W30" s="101"/>
      <c r="X30" s="88">
        <f>X29/2</f>
        <v>1</v>
      </c>
      <c r="Y30" s="88">
        <f>Y29/2</f>
        <v>4</v>
      </c>
      <c r="Z30" s="88">
        <f aca="true" t="shared" si="12" ref="Z30:AI30">Z29/2</f>
        <v>4</v>
      </c>
      <c r="AA30" s="88">
        <f t="shared" si="12"/>
        <v>3</v>
      </c>
      <c r="AB30" s="88">
        <f t="shared" si="12"/>
        <v>3</v>
      </c>
      <c r="AC30" s="88">
        <f t="shared" si="12"/>
        <v>3</v>
      </c>
      <c r="AD30" s="88">
        <f t="shared" si="12"/>
        <v>2</v>
      </c>
      <c r="AE30" s="88">
        <f t="shared" si="12"/>
        <v>2</v>
      </c>
      <c r="AF30" s="88">
        <f t="shared" si="12"/>
        <v>2</v>
      </c>
      <c r="AG30" s="88">
        <f t="shared" si="12"/>
        <v>2</v>
      </c>
      <c r="AH30" s="88">
        <f t="shared" si="12"/>
        <v>2</v>
      </c>
      <c r="AI30" s="101"/>
      <c r="AJ30" s="88">
        <f>AJ29/2</f>
        <v>2</v>
      </c>
      <c r="AK30" s="22"/>
      <c r="AL30" s="26"/>
      <c r="AM30" s="26"/>
      <c r="AN30" s="26"/>
      <c r="AO30" s="26"/>
      <c r="AP30" s="22"/>
      <c r="AQ30" s="22"/>
      <c r="AR30" s="22"/>
      <c r="AS30" s="22"/>
      <c r="AT30" s="22"/>
      <c r="AU30" s="22"/>
      <c r="AV30" s="28">
        <f t="shared" si="9"/>
        <v>30</v>
      </c>
      <c r="AW30" s="25" t="s">
        <v>54</v>
      </c>
      <c r="AX30" s="25" t="s">
        <v>54</v>
      </c>
      <c r="AY30" s="25" t="s">
        <v>54</v>
      </c>
      <c r="AZ30" s="25" t="s">
        <v>54</v>
      </c>
      <c r="BA30" s="25" t="s">
        <v>54</v>
      </c>
      <c r="BB30" s="25" t="s">
        <v>54</v>
      </c>
      <c r="BC30" s="25" t="s">
        <v>54</v>
      </c>
      <c r="BD30" s="25" t="s">
        <v>54</v>
      </c>
      <c r="BE30" s="25" t="s">
        <v>54</v>
      </c>
      <c r="BF30" s="91"/>
    </row>
    <row r="31" spans="1:58" s="27" customFormat="1" ht="15.75" customHeight="1">
      <c r="A31" s="182"/>
      <c r="B31" s="165" t="s">
        <v>71</v>
      </c>
      <c r="C31" s="169" t="s">
        <v>65</v>
      </c>
      <c r="D31" s="141" t="s">
        <v>80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101"/>
      <c r="W31" s="101"/>
      <c r="X31" s="45">
        <v>2</v>
      </c>
      <c r="Y31" s="90">
        <v>6</v>
      </c>
      <c r="Z31" s="90">
        <v>6</v>
      </c>
      <c r="AA31" s="90">
        <v>6</v>
      </c>
      <c r="AB31" s="90">
        <v>6</v>
      </c>
      <c r="AC31" s="90">
        <v>6</v>
      </c>
      <c r="AD31" s="90">
        <v>6</v>
      </c>
      <c r="AE31" s="90">
        <v>6</v>
      </c>
      <c r="AF31" s="90">
        <v>8</v>
      </c>
      <c r="AG31" s="7">
        <v>8</v>
      </c>
      <c r="AH31" s="90">
        <v>8</v>
      </c>
      <c r="AI31" s="101"/>
      <c r="AJ31" s="7">
        <v>8</v>
      </c>
      <c r="AK31" s="7"/>
      <c r="AL31" s="26"/>
      <c r="AM31" s="26"/>
      <c r="AN31" s="26"/>
      <c r="AO31" s="26"/>
      <c r="AP31" s="7"/>
      <c r="AQ31" s="7"/>
      <c r="AR31" s="7"/>
      <c r="AS31" s="7"/>
      <c r="AT31" s="7"/>
      <c r="AU31" s="7"/>
      <c r="AV31" s="28">
        <f t="shared" si="9"/>
        <v>76</v>
      </c>
      <c r="AW31" s="25" t="s">
        <v>54</v>
      </c>
      <c r="AX31" s="25" t="s">
        <v>54</v>
      </c>
      <c r="AY31" s="25" t="s">
        <v>54</v>
      </c>
      <c r="AZ31" s="25" t="s">
        <v>54</v>
      </c>
      <c r="BA31" s="25" t="s">
        <v>54</v>
      </c>
      <c r="BB31" s="25" t="s">
        <v>54</v>
      </c>
      <c r="BC31" s="25" t="s">
        <v>54</v>
      </c>
      <c r="BD31" s="25" t="s">
        <v>54</v>
      </c>
      <c r="BE31" s="25" t="s">
        <v>54</v>
      </c>
      <c r="BF31" s="57"/>
    </row>
    <row r="32" spans="1:58" s="9" customFormat="1" ht="17.25" customHeight="1">
      <c r="A32" s="182"/>
      <c r="B32" s="166"/>
      <c r="C32" s="170"/>
      <c r="D32" s="142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101"/>
      <c r="W32" s="101"/>
      <c r="X32" s="49">
        <v>1</v>
      </c>
      <c r="Y32" s="88">
        <f aca="true" t="shared" si="13" ref="Y32:AI32">Y31/2</f>
        <v>3</v>
      </c>
      <c r="Z32" s="88">
        <f t="shared" si="13"/>
        <v>3</v>
      </c>
      <c r="AA32" s="88">
        <f t="shared" si="13"/>
        <v>3</v>
      </c>
      <c r="AB32" s="88">
        <f t="shared" si="13"/>
        <v>3</v>
      </c>
      <c r="AC32" s="88">
        <f t="shared" si="13"/>
        <v>3</v>
      </c>
      <c r="AD32" s="88">
        <f t="shared" si="13"/>
        <v>3</v>
      </c>
      <c r="AE32" s="88">
        <f t="shared" si="13"/>
        <v>3</v>
      </c>
      <c r="AF32" s="88">
        <f t="shared" si="13"/>
        <v>4</v>
      </c>
      <c r="AG32" s="88">
        <f t="shared" si="13"/>
        <v>4</v>
      </c>
      <c r="AH32" s="88">
        <f t="shared" si="13"/>
        <v>4</v>
      </c>
      <c r="AI32" s="101"/>
      <c r="AJ32" s="88">
        <f>AJ31/2</f>
        <v>4</v>
      </c>
      <c r="AK32" s="22"/>
      <c r="AL32" s="26"/>
      <c r="AM32" s="26"/>
      <c r="AN32" s="26"/>
      <c r="AO32" s="26"/>
      <c r="AP32" s="22"/>
      <c r="AQ32" s="22"/>
      <c r="AR32" s="22"/>
      <c r="AS32" s="22"/>
      <c r="AT32" s="22"/>
      <c r="AU32" s="22"/>
      <c r="AV32" s="28">
        <f t="shared" si="9"/>
        <v>38</v>
      </c>
      <c r="AW32" s="25" t="s">
        <v>54</v>
      </c>
      <c r="AX32" s="25" t="s">
        <v>54</v>
      </c>
      <c r="AY32" s="25" t="s">
        <v>54</v>
      </c>
      <c r="AZ32" s="25" t="s">
        <v>54</v>
      </c>
      <c r="BA32" s="25" t="s">
        <v>54</v>
      </c>
      <c r="BB32" s="25" t="s">
        <v>54</v>
      </c>
      <c r="BC32" s="25" t="s">
        <v>54</v>
      </c>
      <c r="BD32" s="25" t="s">
        <v>54</v>
      </c>
      <c r="BE32" s="25" t="s">
        <v>54</v>
      </c>
      <c r="BF32" s="91"/>
    </row>
    <row r="33" spans="1:58" s="27" customFormat="1" ht="15.75" customHeight="1">
      <c r="A33" s="182"/>
      <c r="B33" s="167" t="s">
        <v>72</v>
      </c>
      <c r="C33" s="171" t="s">
        <v>73</v>
      </c>
      <c r="D33" s="141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101"/>
      <c r="W33" s="101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101"/>
      <c r="AJ33" s="45"/>
      <c r="AK33" s="195"/>
      <c r="AL33" s="130" t="s">
        <v>45</v>
      </c>
      <c r="AM33" s="26"/>
      <c r="AN33" s="26"/>
      <c r="AO33" s="26"/>
      <c r="AP33" s="7"/>
      <c r="AQ33" s="7"/>
      <c r="AR33" s="7"/>
      <c r="AS33" s="7"/>
      <c r="AT33" s="7"/>
      <c r="AU33" s="7"/>
      <c r="AV33" s="28">
        <f>SUM(X33:AK33)</f>
        <v>0</v>
      </c>
      <c r="AW33" s="25" t="s">
        <v>54</v>
      </c>
      <c r="AX33" s="25" t="s">
        <v>54</v>
      </c>
      <c r="AY33" s="25" t="s">
        <v>54</v>
      </c>
      <c r="AZ33" s="25" t="s">
        <v>54</v>
      </c>
      <c r="BA33" s="25" t="s">
        <v>54</v>
      </c>
      <c r="BB33" s="25" t="s">
        <v>54</v>
      </c>
      <c r="BC33" s="25" t="s">
        <v>54</v>
      </c>
      <c r="BD33" s="25" t="s">
        <v>54</v>
      </c>
      <c r="BE33" s="25" t="s">
        <v>54</v>
      </c>
      <c r="BF33" s="57"/>
    </row>
    <row r="34" spans="1:58" s="9" customFormat="1" ht="15.75">
      <c r="A34" s="182"/>
      <c r="B34" s="168"/>
      <c r="C34" s="172"/>
      <c r="D34" s="142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101"/>
      <c r="W34" s="101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101"/>
      <c r="AJ34" s="49"/>
      <c r="AK34" s="195"/>
      <c r="AL34" s="131"/>
      <c r="AM34" s="26"/>
      <c r="AN34" s="26"/>
      <c r="AO34" s="26"/>
      <c r="AP34" s="22"/>
      <c r="AQ34" s="22"/>
      <c r="AR34" s="22"/>
      <c r="AS34" s="22"/>
      <c r="AT34" s="22"/>
      <c r="AU34" s="22"/>
      <c r="AV34" s="28">
        <f>SUM(X34:AK34)</f>
        <v>0</v>
      </c>
      <c r="AW34" s="25" t="s">
        <v>54</v>
      </c>
      <c r="AX34" s="25" t="s">
        <v>54</v>
      </c>
      <c r="AY34" s="25" t="s">
        <v>54</v>
      </c>
      <c r="AZ34" s="25" t="s">
        <v>54</v>
      </c>
      <c r="BA34" s="25" t="s">
        <v>54</v>
      </c>
      <c r="BB34" s="25" t="s">
        <v>54</v>
      </c>
      <c r="BC34" s="25" t="s">
        <v>54</v>
      </c>
      <c r="BD34" s="25" t="s">
        <v>54</v>
      </c>
      <c r="BE34" s="25" t="s">
        <v>54</v>
      </c>
      <c r="BF34" s="91"/>
    </row>
    <row r="35" spans="1:58" s="27" customFormat="1" ht="24.75" customHeight="1">
      <c r="A35" s="182"/>
      <c r="B35" s="165" t="s">
        <v>74</v>
      </c>
      <c r="C35" s="169" t="s">
        <v>73</v>
      </c>
      <c r="D35" s="141" t="s">
        <v>106</v>
      </c>
      <c r="E35" s="90">
        <v>8</v>
      </c>
      <c r="F35" s="90">
        <v>6</v>
      </c>
      <c r="G35" s="90">
        <v>6</v>
      </c>
      <c r="H35" s="90">
        <v>6</v>
      </c>
      <c r="I35" s="90">
        <v>6</v>
      </c>
      <c r="J35" s="90">
        <v>6</v>
      </c>
      <c r="K35" s="90">
        <v>8</v>
      </c>
      <c r="L35" s="90">
        <v>6</v>
      </c>
      <c r="M35" s="90">
        <v>6</v>
      </c>
      <c r="N35" s="90">
        <v>6</v>
      </c>
      <c r="O35" s="90">
        <v>6</v>
      </c>
      <c r="P35" s="90">
        <v>8</v>
      </c>
      <c r="Q35" s="90">
        <v>10</v>
      </c>
      <c r="R35" s="90">
        <v>10</v>
      </c>
      <c r="S35" s="90">
        <v>10</v>
      </c>
      <c r="T35" s="90">
        <v>12</v>
      </c>
      <c r="U35" s="90"/>
      <c r="V35" s="101"/>
      <c r="W35" s="101">
        <f t="shared" si="7"/>
        <v>120</v>
      </c>
      <c r="X35" s="90">
        <v>6</v>
      </c>
      <c r="Y35" s="90">
        <v>2</v>
      </c>
      <c r="Z35" s="90">
        <v>2</v>
      </c>
      <c r="AA35" s="90">
        <v>4</v>
      </c>
      <c r="AB35" s="90">
        <v>6</v>
      </c>
      <c r="AC35" s="90">
        <v>6</v>
      </c>
      <c r="AD35" s="90">
        <v>8</v>
      </c>
      <c r="AE35" s="90">
        <v>8</v>
      </c>
      <c r="AF35" s="90">
        <v>6</v>
      </c>
      <c r="AG35" s="90">
        <v>6</v>
      </c>
      <c r="AH35" s="90">
        <v>6</v>
      </c>
      <c r="AI35" s="101"/>
      <c r="AJ35" s="45"/>
      <c r="AK35" s="7"/>
      <c r="AL35" s="26"/>
      <c r="AM35" s="26"/>
      <c r="AN35" s="26"/>
      <c r="AO35" s="26"/>
      <c r="AP35" s="22"/>
      <c r="AQ35" s="22"/>
      <c r="AR35" s="22"/>
      <c r="AS35" s="22"/>
      <c r="AT35" s="22"/>
      <c r="AU35" s="22"/>
      <c r="AV35" s="28">
        <f>SUM(X35:AK35)</f>
        <v>60</v>
      </c>
      <c r="AW35" s="25" t="s">
        <v>54</v>
      </c>
      <c r="AX35" s="25" t="s">
        <v>54</v>
      </c>
      <c r="AY35" s="25" t="s">
        <v>54</v>
      </c>
      <c r="AZ35" s="25" t="s">
        <v>54</v>
      </c>
      <c r="BA35" s="25" t="s">
        <v>54</v>
      </c>
      <c r="BB35" s="25" t="s">
        <v>54</v>
      </c>
      <c r="BC35" s="25" t="s">
        <v>54</v>
      </c>
      <c r="BD35" s="25" t="s">
        <v>54</v>
      </c>
      <c r="BE35" s="25" t="s">
        <v>54</v>
      </c>
      <c r="BF35" s="57"/>
    </row>
    <row r="36" spans="1:58" s="9" customFormat="1" ht="22.5" customHeight="1">
      <c r="A36" s="182"/>
      <c r="B36" s="166"/>
      <c r="C36" s="170"/>
      <c r="D36" s="142"/>
      <c r="E36" s="88">
        <v>1</v>
      </c>
      <c r="F36" s="88">
        <f>F35/2</f>
        <v>3</v>
      </c>
      <c r="G36" s="88">
        <f aca="true" t="shared" si="14" ref="G36:T36">G35/2</f>
        <v>3</v>
      </c>
      <c r="H36" s="88">
        <f t="shared" si="14"/>
        <v>3</v>
      </c>
      <c r="I36" s="88">
        <f t="shared" si="14"/>
        <v>3</v>
      </c>
      <c r="J36" s="88">
        <f t="shared" si="14"/>
        <v>3</v>
      </c>
      <c r="K36" s="88">
        <f t="shared" si="14"/>
        <v>4</v>
      </c>
      <c r="L36" s="88">
        <f t="shared" si="14"/>
        <v>3</v>
      </c>
      <c r="M36" s="88">
        <f t="shared" si="14"/>
        <v>3</v>
      </c>
      <c r="N36" s="88">
        <f t="shared" si="14"/>
        <v>3</v>
      </c>
      <c r="O36" s="88">
        <f t="shared" si="14"/>
        <v>3</v>
      </c>
      <c r="P36" s="88">
        <f t="shared" si="14"/>
        <v>4</v>
      </c>
      <c r="Q36" s="88">
        <f t="shared" si="14"/>
        <v>5</v>
      </c>
      <c r="R36" s="88">
        <f t="shared" si="14"/>
        <v>5</v>
      </c>
      <c r="S36" s="88">
        <f t="shared" si="14"/>
        <v>5</v>
      </c>
      <c r="T36" s="88">
        <f t="shared" si="14"/>
        <v>6</v>
      </c>
      <c r="U36" s="88"/>
      <c r="V36" s="101"/>
      <c r="W36" s="101">
        <f t="shared" si="7"/>
        <v>57</v>
      </c>
      <c r="X36" s="88">
        <v>1</v>
      </c>
      <c r="Y36" s="88">
        <f>Y35/2</f>
        <v>1</v>
      </c>
      <c r="Z36" s="88">
        <f aca="true" t="shared" si="15" ref="Z36:AH36">Z35/2</f>
        <v>1</v>
      </c>
      <c r="AA36" s="88">
        <f t="shared" si="15"/>
        <v>2</v>
      </c>
      <c r="AB36" s="88">
        <f t="shared" si="15"/>
        <v>3</v>
      </c>
      <c r="AC36" s="88">
        <f t="shared" si="15"/>
        <v>3</v>
      </c>
      <c r="AD36" s="88">
        <f t="shared" si="15"/>
        <v>4</v>
      </c>
      <c r="AE36" s="88">
        <f t="shared" si="15"/>
        <v>4</v>
      </c>
      <c r="AF36" s="88">
        <f t="shared" si="15"/>
        <v>3</v>
      </c>
      <c r="AG36" s="88">
        <f t="shared" si="15"/>
        <v>3</v>
      </c>
      <c r="AH36" s="88">
        <f t="shared" si="15"/>
        <v>3</v>
      </c>
      <c r="AI36" s="101"/>
      <c r="AJ36" s="88"/>
      <c r="AK36" s="22"/>
      <c r="AL36" s="26"/>
      <c r="AM36" s="26"/>
      <c r="AN36" s="26"/>
      <c r="AO36" s="26"/>
      <c r="AP36" s="22"/>
      <c r="AQ36" s="22"/>
      <c r="AR36" s="22"/>
      <c r="AS36" s="22"/>
      <c r="AT36" s="22"/>
      <c r="AU36" s="22"/>
      <c r="AV36" s="25"/>
      <c r="AW36" s="25"/>
      <c r="AX36" s="25" t="s">
        <v>54</v>
      </c>
      <c r="AY36" s="25" t="s">
        <v>54</v>
      </c>
      <c r="AZ36" s="25" t="s">
        <v>54</v>
      </c>
      <c r="BA36" s="25" t="s">
        <v>54</v>
      </c>
      <c r="BB36" s="25" t="s">
        <v>54</v>
      </c>
      <c r="BC36" s="25" t="s">
        <v>54</v>
      </c>
      <c r="BD36" s="25" t="s">
        <v>54</v>
      </c>
      <c r="BE36" s="25" t="s">
        <v>54</v>
      </c>
      <c r="BF36" s="91"/>
    </row>
    <row r="37" spans="1:58" s="27" customFormat="1" ht="23.25" customHeight="1">
      <c r="A37" s="182"/>
      <c r="B37" s="61" t="s">
        <v>75</v>
      </c>
      <c r="C37" s="64"/>
      <c r="D37" s="90" t="s">
        <v>83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>
        <v>36</v>
      </c>
      <c r="V37" s="101"/>
      <c r="W37" s="103">
        <v>36</v>
      </c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101"/>
      <c r="AJ37" s="45"/>
      <c r="AK37" s="7"/>
      <c r="AL37" s="26"/>
      <c r="AM37" s="26"/>
      <c r="AN37" s="26"/>
      <c r="AO37" s="26"/>
      <c r="AP37" s="7"/>
      <c r="AQ37" s="7"/>
      <c r="AR37" s="7"/>
      <c r="AS37" s="7"/>
      <c r="AT37" s="7"/>
      <c r="AU37" s="7"/>
      <c r="AV37" s="25"/>
      <c r="AW37" s="25"/>
      <c r="AX37" s="25" t="s">
        <v>54</v>
      </c>
      <c r="AY37" s="25" t="s">
        <v>54</v>
      </c>
      <c r="AZ37" s="25" t="s">
        <v>54</v>
      </c>
      <c r="BA37" s="25" t="s">
        <v>54</v>
      </c>
      <c r="BB37" s="25" t="s">
        <v>54</v>
      </c>
      <c r="BC37" s="25" t="s">
        <v>54</v>
      </c>
      <c r="BD37" s="25" t="s">
        <v>54</v>
      </c>
      <c r="BE37" s="25" t="s">
        <v>54</v>
      </c>
      <c r="BF37" s="57"/>
    </row>
    <row r="38" spans="1:58" s="9" customFormat="1" ht="21" customHeight="1">
      <c r="A38" s="182"/>
      <c r="B38" s="92" t="s">
        <v>76</v>
      </c>
      <c r="C38" s="93"/>
      <c r="D38" s="90" t="s">
        <v>103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01"/>
      <c r="W38" s="101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101"/>
      <c r="AJ38" s="45">
        <v>18</v>
      </c>
      <c r="AK38" s="7">
        <v>18</v>
      </c>
      <c r="AL38" s="26">
        <v>18</v>
      </c>
      <c r="AM38" s="26"/>
      <c r="AN38" s="26"/>
      <c r="AO38" s="26"/>
      <c r="AP38" s="7"/>
      <c r="AQ38" s="7"/>
      <c r="AR38" s="7"/>
      <c r="AS38" s="7"/>
      <c r="AT38" s="7"/>
      <c r="AU38" s="7"/>
      <c r="AV38" s="25"/>
      <c r="AW38" s="25"/>
      <c r="AX38" s="25" t="s">
        <v>54</v>
      </c>
      <c r="AY38" s="25" t="s">
        <v>54</v>
      </c>
      <c r="AZ38" s="25" t="s">
        <v>54</v>
      </c>
      <c r="BA38" s="25" t="s">
        <v>54</v>
      </c>
      <c r="BB38" s="25" t="s">
        <v>54</v>
      </c>
      <c r="BC38" s="25" t="s">
        <v>54</v>
      </c>
      <c r="BD38" s="25" t="s">
        <v>54</v>
      </c>
      <c r="BE38" s="25" t="s">
        <v>54</v>
      </c>
      <c r="BF38" s="91"/>
    </row>
    <row r="39" spans="1:58" s="9" customFormat="1" ht="25.5" customHeight="1">
      <c r="A39" s="182"/>
      <c r="B39" s="94" t="s">
        <v>96</v>
      </c>
      <c r="C39" s="95"/>
      <c r="D39" s="88" t="s">
        <v>97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101"/>
      <c r="W39" s="101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101"/>
      <c r="AJ39" s="45"/>
      <c r="AK39" s="7"/>
      <c r="AL39" s="26"/>
      <c r="AM39" s="26">
        <v>36</v>
      </c>
      <c r="AN39" s="26">
        <v>36</v>
      </c>
      <c r="AO39" s="26">
        <v>36</v>
      </c>
      <c r="AP39" s="7">
        <v>36</v>
      </c>
      <c r="AQ39" s="7"/>
      <c r="AR39" s="7"/>
      <c r="AS39" s="7"/>
      <c r="AT39" s="7"/>
      <c r="AU39" s="7"/>
      <c r="AV39" s="25"/>
      <c r="AW39" s="25"/>
      <c r="AX39" s="25"/>
      <c r="AY39" s="25"/>
      <c r="AZ39" s="25"/>
      <c r="BA39" s="25"/>
      <c r="BB39" s="25"/>
      <c r="BC39" s="25"/>
      <c r="BD39" s="25"/>
      <c r="BE39" s="25" t="s">
        <v>54</v>
      </c>
      <c r="BF39" s="91"/>
    </row>
    <row r="40" spans="1:58" s="9" customFormat="1" ht="27" customHeight="1">
      <c r="A40" s="182"/>
      <c r="B40" s="94"/>
      <c r="C40" s="95" t="s">
        <v>98</v>
      </c>
      <c r="D40" s="88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101"/>
      <c r="W40" s="101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101"/>
      <c r="AJ40" s="45"/>
      <c r="AK40" s="7"/>
      <c r="AL40" s="26"/>
      <c r="AM40" s="26"/>
      <c r="AN40" s="26"/>
      <c r="AO40" s="26"/>
      <c r="AP40" s="7"/>
      <c r="AQ40" s="7">
        <v>36</v>
      </c>
      <c r="AR40" s="7">
        <v>36</v>
      </c>
      <c r="AS40" s="7">
        <v>36</v>
      </c>
      <c r="AT40" s="7">
        <v>36</v>
      </c>
      <c r="AU40" s="7"/>
      <c r="AV40" s="25"/>
      <c r="AW40" s="25"/>
      <c r="AX40" s="25"/>
      <c r="AY40" s="25"/>
      <c r="AZ40" s="25"/>
      <c r="BA40" s="25"/>
      <c r="BB40" s="25"/>
      <c r="BC40" s="25"/>
      <c r="BD40" s="25"/>
      <c r="BE40" s="25" t="s">
        <v>54</v>
      </c>
      <c r="BF40" s="91"/>
    </row>
    <row r="41" spans="1:58" s="27" customFormat="1" ht="15.75">
      <c r="A41" s="182"/>
      <c r="B41" s="94"/>
      <c r="C41" s="95" t="s">
        <v>99</v>
      </c>
      <c r="D41" s="88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101"/>
      <c r="W41" s="101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101"/>
      <c r="AJ41" s="45"/>
      <c r="AK41" s="7"/>
      <c r="AL41" s="26"/>
      <c r="AM41" s="26"/>
      <c r="AN41" s="26"/>
      <c r="AO41" s="26"/>
      <c r="AP41" s="7"/>
      <c r="AQ41" s="7"/>
      <c r="AR41" s="7"/>
      <c r="AS41" s="7"/>
      <c r="AT41" s="7">
        <v>36</v>
      </c>
      <c r="AU41" s="7">
        <v>36</v>
      </c>
      <c r="AV41" s="25"/>
      <c r="AW41" s="25"/>
      <c r="AX41" s="25"/>
      <c r="AY41" s="25"/>
      <c r="AZ41" s="25"/>
      <c r="BA41" s="25"/>
      <c r="BB41" s="25"/>
      <c r="BC41" s="25"/>
      <c r="BD41" s="25"/>
      <c r="BE41" s="25" t="s">
        <v>54</v>
      </c>
      <c r="BF41" s="57"/>
    </row>
    <row r="42" spans="1:58" s="27" customFormat="1" ht="17.25" customHeight="1">
      <c r="A42" s="182"/>
      <c r="B42" s="183" t="s">
        <v>22</v>
      </c>
      <c r="C42" s="183"/>
      <c r="D42" s="184"/>
      <c r="E42" s="90">
        <f aca="true" t="shared" si="16" ref="E42:S42">E35+E27+E25+E21+E19+E17+E15+E11+E9</f>
        <v>36</v>
      </c>
      <c r="F42" s="90">
        <f t="shared" si="16"/>
        <v>36</v>
      </c>
      <c r="G42" s="90">
        <f t="shared" si="16"/>
        <v>36</v>
      </c>
      <c r="H42" s="90">
        <f t="shared" si="16"/>
        <v>36</v>
      </c>
      <c r="I42" s="90">
        <f t="shared" si="16"/>
        <v>36</v>
      </c>
      <c r="J42" s="90">
        <f t="shared" si="16"/>
        <v>36</v>
      </c>
      <c r="K42" s="90">
        <f t="shared" si="16"/>
        <v>36</v>
      </c>
      <c r="L42" s="90">
        <f t="shared" si="16"/>
        <v>36</v>
      </c>
      <c r="M42" s="90">
        <f t="shared" si="16"/>
        <v>36</v>
      </c>
      <c r="N42" s="90">
        <f t="shared" si="16"/>
        <v>36</v>
      </c>
      <c r="O42" s="90">
        <f t="shared" si="16"/>
        <v>36</v>
      </c>
      <c r="P42" s="90">
        <f t="shared" si="16"/>
        <v>36</v>
      </c>
      <c r="Q42" s="90">
        <f t="shared" si="16"/>
        <v>36</v>
      </c>
      <c r="R42" s="90">
        <f t="shared" si="16"/>
        <v>36</v>
      </c>
      <c r="S42" s="90">
        <f t="shared" si="16"/>
        <v>36</v>
      </c>
      <c r="T42" s="90">
        <v>36</v>
      </c>
      <c r="U42" s="90">
        <f>U35+U27+U25+U21+U17+U15+U11+U9+U37</f>
        <v>36</v>
      </c>
      <c r="V42" s="101">
        <f>V37+V27+V25+V21+V17</f>
        <v>0</v>
      </c>
      <c r="W42" s="101">
        <f>W35+W27+W25+W21+W19+W17+W15+W11+W9</f>
        <v>556</v>
      </c>
      <c r="X42" s="90">
        <f aca="true" t="shared" si="17" ref="X42:AH42">X35+X31+X23+X29+X17+X15+X11+X9</f>
        <v>36</v>
      </c>
      <c r="Y42" s="90">
        <f t="shared" si="17"/>
        <v>36</v>
      </c>
      <c r="Z42" s="90">
        <f t="shared" si="17"/>
        <v>36</v>
      </c>
      <c r="AA42" s="90">
        <f t="shared" si="17"/>
        <v>36</v>
      </c>
      <c r="AB42" s="90">
        <f t="shared" si="17"/>
        <v>36</v>
      </c>
      <c r="AC42" s="90">
        <f t="shared" si="17"/>
        <v>36</v>
      </c>
      <c r="AD42" s="90">
        <f t="shared" si="17"/>
        <v>36</v>
      </c>
      <c r="AE42" s="90">
        <f t="shared" si="17"/>
        <v>36</v>
      </c>
      <c r="AF42" s="90">
        <f t="shared" si="17"/>
        <v>36</v>
      </c>
      <c r="AG42" s="90">
        <f t="shared" si="17"/>
        <v>36</v>
      </c>
      <c r="AH42" s="90">
        <f t="shared" si="17"/>
        <v>36</v>
      </c>
      <c r="AI42" s="101">
        <v>0</v>
      </c>
      <c r="AJ42" s="45">
        <v>18</v>
      </c>
      <c r="AK42" s="90">
        <v>36</v>
      </c>
      <c r="AL42" s="7">
        <f>SUM(AL9:AL41)</f>
        <v>18</v>
      </c>
      <c r="AM42" s="90">
        <f aca="true" t="shared" si="18" ref="AL42:AU42">SUM(AM9:AM41)</f>
        <v>36</v>
      </c>
      <c r="AN42" s="90">
        <f t="shared" si="18"/>
        <v>36</v>
      </c>
      <c r="AO42" s="90">
        <f t="shared" si="18"/>
        <v>36</v>
      </c>
      <c r="AP42" s="90">
        <f t="shared" si="18"/>
        <v>36</v>
      </c>
      <c r="AQ42" s="90">
        <f t="shared" si="18"/>
        <v>36</v>
      </c>
      <c r="AR42" s="90">
        <f t="shared" si="18"/>
        <v>36</v>
      </c>
      <c r="AS42" s="90">
        <f t="shared" si="18"/>
        <v>36</v>
      </c>
      <c r="AT42" s="90">
        <f t="shared" si="18"/>
        <v>72</v>
      </c>
      <c r="AU42" s="90">
        <f t="shared" si="18"/>
        <v>36</v>
      </c>
      <c r="AV42" s="90"/>
      <c r="AW42" s="33">
        <f>AV35+AV31+AV29+AV23+AV17+AV11+AV9</f>
        <v>414</v>
      </c>
      <c r="AX42" s="22"/>
      <c r="AY42" s="22"/>
      <c r="AZ42" s="22"/>
      <c r="BA42" s="22"/>
      <c r="BB42" s="22"/>
      <c r="BC42" s="22"/>
      <c r="BD42" s="7"/>
      <c r="BE42" s="25" t="s">
        <v>54</v>
      </c>
      <c r="BF42" s="57"/>
    </row>
    <row r="43" spans="1:58" s="27" customFormat="1" ht="17.25" customHeight="1">
      <c r="A43" s="182"/>
      <c r="B43" s="163"/>
      <c r="C43" s="163"/>
      <c r="D43" s="16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48" t="s">
        <v>104</v>
      </c>
      <c r="U43" s="87"/>
      <c r="V43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15"/>
      <c r="AJ43" s="104" t="s">
        <v>104</v>
      </c>
      <c r="AK43" s="104" t="s">
        <v>104</v>
      </c>
      <c r="AL43" s="104" t="s">
        <v>104</v>
      </c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5"/>
      <c r="BF43" s="57"/>
    </row>
    <row r="44" spans="1:58" s="27" customFormat="1" ht="17.25" customHeight="1">
      <c r="A44" s="182"/>
      <c r="B44" s="117" t="s">
        <v>19</v>
      </c>
      <c r="C44" s="118"/>
      <c r="D44" s="119"/>
      <c r="E44" s="88">
        <f>E36+E28+E26+E22+E20+E18+E16+E12+E10</f>
        <v>28</v>
      </c>
      <c r="F44" s="88">
        <f>F36+F28+F26+F22+F20+F18+F16+F12+F10</f>
        <v>18</v>
      </c>
      <c r="G44" s="88">
        <f>G36+G28+G26+G22+G20+G18+G16+G12+G10</f>
        <v>18</v>
      </c>
      <c r="H44" s="88">
        <f aca="true" t="shared" si="19" ref="H44:S44">H36+H28+H26+H22+H20+H18+H16+H12+H10</f>
        <v>18</v>
      </c>
      <c r="I44" s="88">
        <f t="shared" si="19"/>
        <v>18</v>
      </c>
      <c r="J44" s="88">
        <f t="shared" si="19"/>
        <v>18</v>
      </c>
      <c r="K44" s="88">
        <f t="shared" si="19"/>
        <v>18</v>
      </c>
      <c r="L44" s="88">
        <f t="shared" si="19"/>
        <v>18</v>
      </c>
      <c r="M44" s="88">
        <f t="shared" si="19"/>
        <v>18</v>
      </c>
      <c r="N44" s="88">
        <f t="shared" si="19"/>
        <v>18</v>
      </c>
      <c r="O44" s="88">
        <f t="shared" si="19"/>
        <v>18</v>
      </c>
      <c r="P44" s="88">
        <f t="shared" si="19"/>
        <v>18</v>
      </c>
      <c r="Q44" s="88">
        <f t="shared" si="19"/>
        <v>18</v>
      </c>
      <c r="R44" s="88">
        <f t="shared" si="19"/>
        <v>18</v>
      </c>
      <c r="S44" s="88">
        <f t="shared" si="19"/>
        <v>18</v>
      </c>
      <c r="T44" s="88">
        <v>18</v>
      </c>
      <c r="U44" s="88">
        <f>U36+U28+U26+U22+U20+U18+U16+U12+U10</f>
        <v>0</v>
      </c>
      <c r="V44" s="58"/>
      <c r="W44" s="59"/>
      <c r="X44" s="88">
        <v>18</v>
      </c>
      <c r="Y44" s="88">
        <f aca="true" t="shared" si="20" ref="Y44:AJ44">Y36+Y32+Y30+Y24+Y18+Y12+Y10</f>
        <v>18</v>
      </c>
      <c r="Z44" s="88">
        <f t="shared" si="20"/>
        <v>18</v>
      </c>
      <c r="AA44" s="88">
        <f t="shared" si="20"/>
        <v>18</v>
      </c>
      <c r="AB44" s="88">
        <f t="shared" si="20"/>
        <v>18</v>
      </c>
      <c r="AC44" s="88">
        <f t="shared" si="20"/>
        <v>18</v>
      </c>
      <c r="AD44" s="88">
        <f t="shared" si="20"/>
        <v>18</v>
      </c>
      <c r="AE44" s="88">
        <f t="shared" si="20"/>
        <v>18</v>
      </c>
      <c r="AF44" s="88">
        <f t="shared" si="20"/>
        <v>18</v>
      </c>
      <c r="AG44" s="88">
        <f t="shared" si="20"/>
        <v>18</v>
      </c>
      <c r="AH44" s="88">
        <f t="shared" si="20"/>
        <v>18</v>
      </c>
      <c r="AI44" s="88">
        <v>18</v>
      </c>
      <c r="AJ44" s="88">
        <f t="shared" si="20"/>
        <v>8</v>
      </c>
      <c r="AK44" s="8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25"/>
      <c r="BF44" s="57"/>
    </row>
    <row r="45" spans="1:58" s="27" customFormat="1" ht="17.25" customHeight="1">
      <c r="A45" s="182"/>
      <c r="B45" s="120" t="s">
        <v>20</v>
      </c>
      <c r="C45" s="120"/>
      <c r="D45" s="120"/>
      <c r="E45" s="88">
        <f>E44+E42</f>
        <v>64</v>
      </c>
      <c r="F45" s="88">
        <f aca="true" t="shared" si="21" ref="F45:V45">F44+F42</f>
        <v>54</v>
      </c>
      <c r="G45" s="88">
        <f>G44+G42</f>
        <v>54</v>
      </c>
      <c r="H45" s="88">
        <f t="shared" si="21"/>
        <v>54</v>
      </c>
      <c r="I45" s="88">
        <f t="shared" si="21"/>
        <v>54</v>
      </c>
      <c r="J45" s="88">
        <f t="shared" si="21"/>
        <v>54</v>
      </c>
      <c r="K45" s="88">
        <f t="shared" si="21"/>
        <v>54</v>
      </c>
      <c r="L45" s="88">
        <f t="shared" si="21"/>
        <v>54</v>
      </c>
      <c r="M45" s="88">
        <f>M44+M42</f>
        <v>54</v>
      </c>
      <c r="N45" s="88">
        <f t="shared" si="21"/>
        <v>54</v>
      </c>
      <c r="O45" s="88">
        <f t="shared" si="21"/>
        <v>54</v>
      </c>
      <c r="P45" s="88">
        <f t="shared" si="21"/>
        <v>54</v>
      </c>
      <c r="Q45" s="88">
        <f t="shared" si="21"/>
        <v>54</v>
      </c>
      <c r="R45" s="88">
        <f t="shared" si="21"/>
        <v>54</v>
      </c>
      <c r="S45" s="88">
        <f t="shared" si="21"/>
        <v>54</v>
      </c>
      <c r="T45" s="88">
        <f t="shared" si="21"/>
        <v>54</v>
      </c>
      <c r="U45" s="88">
        <f t="shared" si="21"/>
        <v>36</v>
      </c>
      <c r="V45" s="88">
        <f t="shared" si="21"/>
        <v>0</v>
      </c>
      <c r="W45" s="59"/>
      <c r="X45" s="88">
        <f>X44+X42</f>
        <v>54</v>
      </c>
      <c r="Y45" s="88">
        <f aca="true" t="shared" si="22" ref="Y45:AL45">Y44+Y42</f>
        <v>54</v>
      </c>
      <c r="Z45" s="88">
        <f t="shared" si="22"/>
        <v>54</v>
      </c>
      <c r="AA45" s="88">
        <f t="shared" si="22"/>
        <v>54</v>
      </c>
      <c r="AB45" s="88">
        <f t="shared" si="22"/>
        <v>54</v>
      </c>
      <c r="AC45" s="88">
        <f t="shared" si="22"/>
        <v>54</v>
      </c>
      <c r="AD45" s="88">
        <f t="shared" si="22"/>
        <v>54</v>
      </c>
      <c r="AE45" s="88">
        <f t="shared" si="22"/>
        <v>54</v>
      </c>
      <c r="AF45" s="88">
        <f t="shared" si="22"/>
        <v>54</v>
      </c>
      <c r="AG45" s="88">
        <f t="shared" si="22"/>
        <v>54</v>
      </c>
      <c r="AH45" s="88">
        <f t="shared" si="22"/>
        <v>54</v>
      </c>
      <c r="AI45" s="88">
        <f t="shared" si="22"/>
        <v>18</v>
      </c>
      <c r="AJ45" s="88">
        <f t="shared" si="22"/>
        <v>26</v>
      </c>
      <c r="AK45" s="88">
        <f t="shared" si="22"/>
        <v>36</v>
      </c>
      <c r="AL45" s="88">
        <f t="shared" si="22"/>
        <v>18</v>
      </c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25"/>
      <c r="BF45" s="57"/>
    </row>
  </sheetData>
  <sheetProtection/>
  <mergeCells count="68">
    <mergeCell ref="AL33:AL34"/>
    <mergeCell ref="AW2:AY2"/>
    <mergeCell ref="BA2:BD2"/>
    <mergeCell ref="A2:A6"/>
    <mergeCell ref="C23:C24"/>
    <mergeCell ref="B2:B6"/>
    <mergeCell ref="C2:C6"/>
    <mergeCell ref="B21:B22"/>
    <mergeCell ref="C21:C22"/>
    <mergeCell ref="B17:B18"/>
    <mergeCell ref="C17:C18"/>
    <mergeCell ref="B11:B12"/>
    <mergeCell ref="B7:B8"/>
    <mergeCell ref="B9:B10"/>
    <mergeCell ref="C19:C20"/>
    <mergeCell ref="D11:D12"/>
    <mergeCell ref="A7:A45"/>
    <mergeCell ref="D15:D16"/>
    <mergeCell ref="E1:BF1"/>
    <mergeCell ref="J2:L2"/>
    <mergeCell ref="N2:P2"/>
    <mergeCell ref="R2:T2"/>
    <mergeCell ref="AA2:AC2"/>
    <mergeCell ref="AE2:AH2"/>
    <mergeCell ref="AJ2:AL2"/>
    <mergeCell ref="AN2:AQ2"/>
    <mergeCell ref="AS2:AU2"/>
    <mergeCell ref="D2:D6"/>
    <mergeCell ref="D13:D14"/>
    <mergeCell ref="B42:D42"/>
    <mergeCell ref="B43:D43"/>
    <mergeCell ref="E3:BD3"/>
    <mergeCell ref="E5:BD5"/>
    <mergeCell ref="D23:D24"/>
    <mergeCell ref="D25:D26"/>
    <mergeCell ref="D17:D18"/>
    <mergeCell ref="D19:D20"/>
    <mergeCell ref="D9:D10"/>
    <mergeCell ref="D7:D8"/>
    <mergeCell ref="B44:D44"/>
    <mergeCell ref="B45:D45"/>
    <mergeCell ref="B15:B16"/>
    <mergeCell ref="D33:D34"/>
    <mergeCell ref="B23:B24"/>
    <mergeCell ref="D35:D36"/>
    <mergeCell ref="B27:B28"/>
    <mergeCell ref="C27:C28"/>
    <mergeCell ref="C15:C16"/>
    <mergeCell ref="D21:D22"/>
    <mergeCell ref="B19:B20"/>
    <mergeCell ref="B29:B30"/>
    <mergeCell ref="C29:C30"/>
    <mergeCell ref="D31:D32"/>
    <mergeCell ref="D29:D30"/>
    <mergeCell ref="D27:D28"/>
    <mergeCell ref="C7:C8"/>
    <mergeCell ref="B35:B36"/>
    <mergeCell ref="B31:B32"/>
    <mergeCell ref="B33:B34"/>
    <mergeCell ref="C35:C36"/>
    <mergeCell ref="C31:C32"/>
    <mergeCell ref="C25:C26"/>
    <mergeCell ref="B25:B26"/>
    <mergeCell ref="C33:C34"/>
    <mergeCell ref="C9:C10"/>
    <mergeCell ref="C13:C14"/>
    <mergeCell ref="B13:B14"/>
    <mergeCell ref="C11:C12"/>
  </mergeCells>
  <printOptions/>
  <pageMargins left="0.3937007874015748" right="0.3937007874015748" top="0.3937007874015748" bottom="0.3937007874015748" header="0.31496062992125984" footer="0.31496062992125984"/>
  <pageSetup fitToWidth="2" fitToHeight="1" horizontalDpi="600" verticalDpi="600" orientation="landscape" paperSize="9" scale="60" r:id="rId1"/>
  <colBreaks count="1" manualBreakCount="1"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45"/>
  <sheetViews>
    <sheetView zoomScale="75" zoomScaleNormal="75" zoomScalePageLayoutView="0" workbookViewId="0" topLeftCell="C25">
      <selection activeCell="AT40" sqref="AT40"/>
    </sheetView>
  </sheetViews>
  <sheetFormatPr defaultColWidth="9.140625" defaultRowHeight="15"/>
  <cols>
    <col min="1" max="1" width="4.28125" style="42" customWidth="1"/>
    <col min="2" max="2" width="9.140625" style="62" customWidth="1"/>
    <col min="3" max="3" width="39.57421875" style="65" customWidth="1"/>
    <col min="4" max="4" width="9.140625" style="42" customWidth="1"/>
    <col min="5" max="58" width="5.28125" style="42" customWidth="1"/>
    <col min="59" max="16384" width="9.140625" style="42" customWidth="1"/>
  </cols>
  <sheetData>
    <row r="1" spans="1:58" ht="18.75">
      <c r="A1" s="56"/>
      <c r="B1" s="60"/>
      <c r="C1" s="63"/>
      <c r="D1" s="91"/>
      <c r="E1" s="143" t="s">
        <v>138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</row>
    <row r="2" spans="1:58" ht="70.5" customHeight="1">
      <c r="A2" s="153" t="s">
        <v>0</v>
      </c>
      <c r="B2" s="187" t="s">
        <v>1</v>
      </c>
      <c r="C2" s="171" t="s">
        <v>2</v>
      </c>
      <c r="D2" s="151" t="s">
        <v>3</v>
      </c>
      <c r="E2" s="96" t="s">
        <v>116</v>
      </c>
      <c r="F2" s="96" t="s">
        <v>117</v>
      </c>
      <c r="G2" s="96" t="s">
        <v>118</v>
      </c>
      <c r="H2" s="96" t="s">
        <v>119</v>
      </c>
      <c r="I2" s="96" t="s">
        <v>120</v>
      </c>
      <c r="J2" s="144" t="s">
        <v>4</v>
      </c>
      <c r="K2" s="145"/>
      <c r="L2" s="146"/>
      <c r="M2" s="97" t="s">
        <v>121</v>
      </c>
      <c r="N2" s="144" t="s">
        <v>5</v>
      </c>
      <c r="O2" s="145"/>
      <c r="P2" s="146"/>
      <c r="Q2" s="97" t="s">
        <v>122</v>
      </c>
      <c r="R2" s="144" t="s">
        <v>6</v>
      </c>
      <c r="S2" s="145"/>
      <c r="T2" s="146"/>
      <c r="U2" s="98" t="s">
        <v>123</v>
      </c>
      <c r="V2" s="97" t="s">
        <v>124</v>
      </c>
      <c r="W2" s="97" t="s">
        <v>125</v>
      </c>
      <c r="X2" s="97" t="s">
        <v>126</v>
      </c>
      <c r="Y2" s="97" t="s">
        <v>127</v>
      </c>
      <c r="Z2" s="97" t="s">
        <v>128</v>
      </c>
      <c r="AA2" s="144" t="s">
        <v>7</v>
      </c>
      <c r="AB2" s="145"/>
      <c r="AC2" s="146"/>
      <c r="AD2" s="97" t="s">
        <v>129</v>
      </c>
      <c r="AE2" s="144" t="s">
        <v>8</v>
      </c>
      <c r="AF2" s="145"/>
      <c r="AG2" s="145"/>
      <c r="AH2" s="146"/>
      <c r="AI2" s="97" t="s">
        <v>130</v>
      </c>
      <c r="AJ2" s="144" t="s">
        <v>9</v>
      </c>
      <c r="AK2" s="145"/>
      <c r="AL2" s="146"/>
      <c r="AM2" s="97" t="s">
        <v>131</v>
      </c>
      <c r="AN2" s="144" t="s">
        <v>10</v>
      </c>
      <c r="AO2" s="145"/>
      <c r="AP2" s="145"/>
      <c r="AQ2" s="146"/>
      <c r="AR2" s="97" t="s">
        <v>132</v>
      </c>
      <c r="AS2" s="144" t="s">
        <v>133</v>
      </c>
      <c r="AT2" s="145"/>
      <c r="AU2" s="146"/>
      <c r="AV2" s="97" t="s">
        <v>134</v>
      </c>
      <c r="AW2" s="144" t="s">
        <v>95</v>
      </c>
      <c r="AX2" s="145"/>
      <c r="AY2" s="146"/>
      <c r="AZ2" s="97" t="s">
        <v>135</v>
      </c>
      <c r="BA2" s="144" t="s">
        <v>11</v>
      </c>
      <c r="BB2" s="145"/>
      <c r="BC2" s="145"/>
      <c r="BD2" s="146"/>
      <c r="BE2" s="99" t="s">
        <v>136</v>
      </c>
      <c r="BF2" s="100" t="s">
        <v>12</v>
      </c>
    </row>
    <row r="3" spans="1:58" ht="15">
      <c r="A3" s="153"/>
      <c r="B3" s="187"/>
      <c r="C3" s="188"/>
      <c r="D3" s="151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6"/>
      <c r="BE3" s="47"/>
      <c r="BF3" s="56"/>
    </row>
    <row r="4" spans="1:58" ht="15.75">
      <c r="A4" s="153"/>
      <c r="B4" s="187"/>
      <c r="C4" s="188"/>
      <c r="D4" s="151"/>
      <c r="E4" s="90">
        <v>35</v>
      </c>
      <c r="F4" s="90">
        <v>36</v>
      </c>
      <c r="G4" s="90">
        <v>37</v>
      </c>
      <c r="H4" s="90">
        <v>38</v>
      </c>
      <c r="I4" s="90">
        <v>39</v>
      </c>
      <c r="J4" s="90">
        <v>40</v>
      </c>
      <c r="K4" s="90">
        <v>41</v>
      </c>
      <c r="L4" s="90">
        <v>42</v>
      </c>
      <c r="M4" s="90">
        <v>43</v>
      </c>
      <c r="N4" s="90">
        <v>44</v>
      </c>
      <c r="O4" s="90">
        <v>45</v>
      </c>
      <c r="P4" s="90">
        <v>46</v>
      </c>
      <c r="Q4" s="90">
        <v>47</v>
      </c>
      <c r="R4" s="90">
        <v>48</v>
      </c>
      <c r="S4" s="90">
        <v>49</v>
      </c>
      <c r="T4" s="90">
        <v>50</v>
      </c>
      <c r="U4" s="90">
        <v>51</v>
      </c>
      <c r="V4" s="7">
        <v>52</v>
      </c>
      <c r="W4" s="90">
        <v>1</v>
      </c>
      <c r="X4" s="90">
        <v>2</v>
      </c>
      <c r="Y4" s="90">
        <v>3</v>
      </c>
      <c r="Z4" s="90">
        <v>4</v>
      </c>
      <c r="AA4" s="90">
        <v>5</v>
      </c>
      <c r="AB4" s="90">
        <v>6</v>
      </c>
      <c r="AC4" s="90">
        <v>7</v>
      </c>
      <c r="AD4" s="90">
        <v>8</v>
      </c>
      <c r="AE4" s="90">
        <v>9</v>
      </c>
      <c r="AF4" s="90">
        <v>10</v>
      </c>
      <c r="AG4" s="90">
        <v>11</v>
      </c>
      <c r="AH4" s="90">
        <v>12</v>
      </c>
      <c r="AI4" s="90">
        <v>13</v>
      </c>
      <c r="AJ4" s="45">
        <v>14</v>
      </c>
      <c r="AK4" s="90">
        <v>15</v>
      </c>
      <c r="AL4" s="45">
        <v>16</v>
      </c>
      <c r="AM4" s="90">
        <v>17</v>
      </c>
      <c r="AN4" s="45">
        <v>18</v>
      </c>
      <c r="AO4" s="90">
        <v>19</v>
      </c>
      <c r="AP4" s="45">
        <v>20</v>
      </c>
      <c r="AQ4" s="90">
        <v>21</v>
      </c>
      <c r="AR4" s="45">
        <v>22</v>
      </c>
      <c r="AS4" s="90">
        <v>23</v>
      </c>
      <c r="AT4" s="45">
        <v>24</v>
      </c>
      <c r="AU4" s="90">
        <v>25</v>
      </c>
      <c r="AV4" s="45">
        <v>26</v>
      </c>
      <c r="AW4" s="90">
        <v>27</v>
      </c>
      <c r="AX4" s="45">
        <v>28</v>
      </c>
      <c r="AY4" s="90">
        <v>29</v>
      </c>
      <c r="AZ4" s="45">
        <v>30</v>
      </c>
      <c r="BA4" s="90">
        <v>31</v>
      </c>
      <c r="BB4" s="45">
        <v>32</v>
      </c>
      <c r="BC4" s="90">
        <v>33</v>
      </c>
      <c r="BD4" s="45">
        <v>34</v>
      </c>
      <c r="BE4" s="7"/>
      <c r="BF4" s="91"/>
    </row>
    <row r="5" spans="1:58" ht="15">
      <c r="A5" s="153"/>
      <c r="B5" s="187"/>
      <c r="C5" s="188"/>
      <c r="D5" s="15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46"/>
      <c r="BF5" s="56"/>
    </row>
    <row r="6" spans="1:58" ht="15.75">
      <c r="A6" s="153"/>
      <c r="B6" s="187"/>
      <c r="C6" s="172"/>
      <c r="D6" s="151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90">
        <v>8</v>
      </c>
      <c r="M6" s="90">
        <v>9</v>
      </c>
      <c r="N6" s="90">
        <v>10</v>
      </c>
      <c r="O6" s="90">
        <v>11</v>
      </c>
      <c r="P6" s="90">
        <v>12</v>
      </c>
      <c r="Q6" s="90">
        <v>13</v>
      </c>
      <c r="R6" s="90">
        <v>14</v>
      </c>
      <c r="S6" s="90">
        <v>15</v>
      </c>
      <c r="T6" s="90">
        <v>16</v>
      </c>
      <c r="U6" s="90">
        <v>17</v>
      </c>
      <c r="V6" s="7">
        <v>18</v>
      </c>
      <c r="W6" s="90">
        <v>19</v>
      </c>
      <c r="X6" s="90">
        <v>20</v>
      </c>
      <c r="Y6" s="90">
        <v>21</v>
      </c>
      <c r="Z6" s="90">
        <v>22</v>
      </c>
      <c r="AA6" s="90">
        <v>23</v>
      </c>
      <c r="AB6" s="90">
        <v>24</v>
      </c>
      <c r="AC6" s="90">
        <v>25</v>
      </c>
      <c r="AD6" s="90">
        <v>26</v>
      </c>
      <c r="AE6" s="90">
        <v>27</v>
      </c>
      <c r="AF6" s="90">
        <v>28</v>
      </c>
      <c r="AG6" s="90">
        <v>29</v>
      </c>
      <c r="AH6" s="90">
        <v>30</v>
      </c>
      <c r="AI6" s="90">
        <v>31</v>
      </c>
      <c r="AJ6" s="45">
        <v>32</v>
      </c>
      <c r="AK6" s="90">
        <v>33</v>
      </c>
      <c r="AL6" s="7">
        <v>34</v>
      </c>
      <c r="AM6" s="90">
        <v>35</v>
      </c>
      <c r="AN6" s="7">
        <v>36</v>
      </c>
      <c r="AO6" s="90">
        <v>37</v>
      </c>
      <c r="AP6" s="7">
        <v>38</v>
      </c>
      <c r="AQ6" s="90">
        <v>39</v>
      </c>
      <c r="AR6" s="7">
        <v>40</v>
      </c>
      <c r="AS6" s="90">
        <v>41</v>
      </c>
      <c r="AT6" s="7">
        <v>42</v>
      </c>
      <c r="AU6" s="90">
        <v>43</v>
      </c>
      <c r="AV6" s="7">
        <v>44</v>
      </c>
      <c r="AW6" s="90">
        <v>45</v>
      </c>
      <c r="AX6" s="7">
        <v>46</v>
      </c>
      <c r="AY6" s="90">
        <v>47</v>
      </c>
      <c r="AZ6" s="7">
        <v>48</v>
      </c>
      <c r="BA6" s="90">
        <v>49</v>
      </c>
      <c r="BB6" s="7">
        <v>50</v>
      </c>
      <c r="BC6" s="90">
        <v>51</v>
      </c>
      <c r="BD6" s="7">
        <v>52</v>
      </c>
      <c r="BE6" s="90">
        <v>53</v>
      </c>
      <c r="BF6" s="91"/>
    </row>
    <row r="7" spans="1:58" ht="15.75" customHeight="1">
      <c r="A7" s="182" t="s">
        <v>84</v>
      </c>
      <c r="B7" s="176" t="s">
        <v>27</v>
      </c>
      <c r="C7" s="164" t="s">
        <v>26</v>
      </c>
      <c r="D7" s="141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101"/>
      <c r="W7" s="101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88"/>
      <c r="AI7" s="101"/>
      <c r="AJ7" s="49"/>
      <c r="AK7" s="88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5" t="s">
        <v>54</v>
      </c>
      <c r="AW7" s="25" t="s">
        <v>54</v>
      </c>
      <c r="AX7" s="25" t="s">
        <v>54</v>
      </c>
      <c r="AY7" s="25" t="s">
        <v>54</v>
      </c>
      <c r="AZ7" s="25" t="s">
        <v>54</v>
      </c>
      <c r="BA7" s="25" t="s">
        <v>54</v>
      </c>
      <c r="BB7" s="25" t="s">
        <v>54</v>
      </c>
      <c r="BC7" s="25" t="s">
        <v>54</v>
      </c>
      <c r="BD7" s="25" t="s">
        <v>54</v>
      </c>
      <c r="BE7" s="25" t="s">
        <v>54</v>
      </c>
      <c r="BF7" s="91"/>
    </row>
    <row r="8" spans="1:58" ht="15.75">
      <c r="A8" s="182"/>
      <c r="B8" s="176"/>
      <c r="C8" s="164"/>
      <c r="D8" s="142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101"/>
      <c r="W8" s="101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88"/>
      <c r="AI8" s="101"/>
      <c r="AJ8" s="49"/>
      <c r="AK8" s="88"/>
      <c r="AL8" s="26"/>
      <c r="AM8" s="26"/>
      <c r="AN8" s="26"/>
      <c r="AO8" s="26"/>
      <c r="AP8" s="22"/>
      <c r="AQ8" s="22"/>
      <c r="AR8" s="22"/>
      <c r="AS8" s="22"/>
      <c r="AT8" s="22"/>
      <c r="AU8" s="22"/>
      <c r="AV8" s="25" t="s">
        <v>54</v>
      </c>
      <c r="AW8" s="25" t="s">
        <v>54</v>
      </c>
      <c r="AX8" s="25" t="s">
        <v>54</v>
      </c>
      <c r="AY8" s="25" t="s">
        <v>54</v>
      </c>
      <c r="AZ8" s="25" t="s">
        <v>54</v>
      </c>
      <c r="BA8" s="25" t="s">
        <v>54</v>
      </c>
      <c r="BB8" s="25" t="s">
        <v>54</v>
      </c>
      <c r="BC8" s="25" t="s">
        <v>54</v>
      </c>
      <c r="BD8" s="25" t="s">
        <v>54</v>
      </c>
      <c r="BE8" s="25" t="s">
        <v>54</v>
      </c>
      <c r="BF8" s="91"/>
    </row>
    <row r="9" spans="1:58" ht="15.75">
      <c r="A9" s="182"/>
      <c r="B9" s="193" t="s">
        <v>29</v>
      </c>
      <c r="C9" s="173" t="s">
        <v>15</v>
      </c>
      <c r="D9" s="141" t="s">
        <v>55</v>
      </c>
      <c r="E9" s="90">
        <v>2</v>
      </c>
      <c r="F9" s="90">
        <v>2</v>
      </c>
      <c r="G9" s="90">
        <v>2</v>
      </c>
      <c r="H9" s="90">
        <v>2</v>
      </c>
      <c r="I9" s="90">
        <v>2</v>
      </c>
      <c r="J9" s="90">
        <v>2</v>
      </c>
      <c r="K9" s="90">
        <v>2</v>
      </c>
      <c r="L9" s="90">
        <v>2</v>
      </c>
      <c r="M9" s="90">
        <v>2</v>
      </c>
      <c r="N9" s="90">
        <v>2</v>
      </c>
      <c r="O9" s="90">
        <v>2</v>
      </c>
      <c r="P9" s="90">
        <v>2</v>
      </c>
      <c r="Q9" s="90">
        <v>2</v>
      </c>
      <c r="R9" s="90">
        <v>2</v>
      </c>
      <c r="S9" s="90">
        <v>2</v>
      </c>
      <c r="T9" s="90"/>
      <c r="U9" s="90"/>
      <c r="V9" s="101"/>
      <c r="W9" s="101">
        <f>SUM(E9:V9)</f>
        <v>30</v>
      </c>
      <c r="X9" s="90">
        <v>2</v>
      </c>
      <c r="Y9" s="90">
        <v>2</v>
      </c>
      <c r="Z9" s="90">
        <v>2</v>
      </c>
      <c r="AA9" s="90">
        <v>2</v>
      </c>
      <c r="AB9" s="90">
        <v>2</v>
      </c>
      <c r="AC9" s="90">
        <v>2</v>
      </c>
      <c r="AD9" s="90">
        <v>2</v>
      </c>
      <c r="AE9" s="90">
        <v>2</v>
      </c>
      <c r="AF9" s="90">
        <v>2</v>
      </c>
      <c r="AG9" s="90">
        <v>2</v>
      </c>
      <c r="AH9" s="90">
        <v>2</v>
      </c>
      <c r="AI9" s="101"/>
      <c r="AJ9" s="45">
        <v>2</v>
      </c>
      <c r="AK9" s="90"/>
      <c r="AL9" s="26"/>
      <c r="AM9" s="26"/>
      <c r="AN9" s="26"/>
      <c r="AO9" s="26"/>
      <c r="AP9" s="7"/>
      <c r="AQ9" s="7"/>
      <c r="AR9" s="7"/>
      <c r="AS9" s="7"/>
      <c r="AT9" s="7"/>
      <c r="AU9" s="7"/>
      <c r="AV9" s="28">
        <f>SUM(X9:AK9)</f>
        <v>24</v>
      </c>
      <c r="AW9" s="25" t="s">
        <v>54</v>
      </c>
      <c r="AX9" s="25" t="s">
        <v>54</v>
      </c>
      <c r="AY9" s="25" t="s">
        <v>54</v>
      </c>
      <c r="AZ9" s="25" t="s">
        <v>54</v>
      </c>
      <c r="BA9" s="25" t="s">
        <v>54</v>
      </c>
      <c r="BB9" s="25" t="s">
        <v>54</v>
      </c>
      <c r="BC9" s="25" t="s">
        <v>54</v>
      </c>
      <c r="BD9" s="25" t="s">
        <v>54</v>
      </c>
      <c r="BE9" s="25"/>
      <c r="BF9" s="91"/>
    </row>
    <row r="10" spans="1:58" ht="15.75">
      <c r="A10" s="182"/>
      <c r="B10" s="193"/>
      <c r="C10" s="173"/>
      <c r="D10" s="142"/>
      <c r="E10" s="88">
        <v>13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101"/>
      <c r="W10" s="101">
        <f>SUM(E10:V10)</f>
        <v>13</v>
      </c>
      <c r="X10" s="88">
        <v>1</v>
      </c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101"/>
      <c r="AJ10" s="49"/>
      <c r="AK10" s="88"/>
      <c r="AL10" s="26"/>
      <c r="AM10" s="26"/>
      <c r="AN10" s="26"/>
      <c r="AO10" s="26"/>
      <c r="AP10" s="22"/>
      <c r="AQ10" s="22"/>
      <c r="AR10" s="22"/>
      <c r="AS10" s="22"/>
      <c r="AT10" s="22"/>
      <c r="AU10" s="22"/>
      <c r="AV10" s="28">
        <f>SUM(X10:AK10)</f>
        <v>1</v>
      </c>
      <c r="AW10" s="25" t="s">
        <v>54</v>
      </c>
      <c r="AX10" s="25" t="s">
        <v>54</v>
      </c>
      <c r="AY10" s="25" t="s">
        <v>54</v>
      </c>
      <c r="AZ10" s="25" t="s">
        <v>54</v>
      </c>
      <c r="BA10" s="25" t="s">
        <v>54</v>
      </c>
      <c r="BB10" s="25" t="s">
        <v>54</v>
      </c>
      <c r="BC10" s="25" t="s">
        <v>54</v>
      </c>
      <c r="BD10" s="25" t="s">
        <v>54</v>
      </c>
      <c r="BE10" s="25"/>
      <c r="BF10" s="91"/>
    </row>
    <row r="11" spans="1:58" ht="15.75">
      <c r="A11" s="182"/>
      <c r="B11" s="193" t="s">
        <v>30</v>
      </c>
      <c r="C11" s="177" t="s">
        <v>17</v>
      </c>
      <c r="D11" s="141" t="s">
        <v>55</v>
      </c>
      <c r="E11" s="90">
        <v>2</v>
      </c>
      <c r="F11" s="90">
        <v>2</v>
      </c>
      <c r="G11" s="90">
        <v>2</v>
      </c>
      <c r="H11" s="90">
        <v>2</v>
      </c>
      <c r="I11" s="90">
        <v>2</v>
      </c>
      <c r="J11" s="90">
        <v>2</v>
      </c>
      <c r="K11" s="90">
        <v>2</v>
      </c>
      <c r="L11" s="90">
        <v>2</v>
      </c>
      <c r="M11" s="90">
        <v>2</v>
      </c>
      <c r="N11" s="90">
        <v>2</v>
      </c>
      <c r="O11" s="90">
        <v>2</v>
      </c>
      <c r="P11" s="90">
        <v>2</v>
      </c>
      <c r="Q11" s="90">
        <v>2</v>
      </c>
      <c r="R11" s="90">
        <v>2</v>
      </c>
      <c r="S11" s="90">
        <v>2</v>
      </c>
      <c r="T11" s="90"/>
      <c r="U11" s="90"/>
      <c r="V11" s="101"/>
      <c r="W11" s="101">
        <f>SUM(F11:V11)</f>
        <v>28</v>
      </c>
      <c r="X11" s="90">
        <v>4</v>
      </c>
      <c r="Y11" s="90">
        <v>2</v>
      </c>
      <c r="Z11" s="90">
        <v>2</v>
      </c>
      <c r="AA11" s="90">
        <v>2</v>
      </c>
      <c r="AB11" s="90">
        <v>2</v>
      </c>
      <c r="AC11" s="90">
        <v>2</v>
      </c>
      <c r="AD11" s="90">
        <v>2</v>
      </c>
      <c r="AE11" s="90">
        <v>2</v>
      </c>
      <c r="AF11" s="90">
        <v>2</v>
      </c>
      <c r="AG11" s="90">
        <v>2</v>
      </c>
      <c r="AH11" s="90">
        <v>2</v>
      </c>
      <c r="AI11" s="101"/>
      <c r="AJ11" s="45"/>
      <c r="AK11" s="90"/>
      <c r="AL11" s="26"/>
      <c r="AM11" s="26"/>
      <c r="AN11" s="26"/>
      <c r="AO11" s="26"/>
      <c r="AP11" s="7"/>
      <c r="AQ11" s="7"/>
      <c r="AR11" s="7"/>
      <c r="AS11" s="7"/>
      <c r="AT11" s="7"/>
      <c r="AU11" s="7"/>
      <c r="AV11" s="28">
        <f>SUM(X11:AK11)</f>
        <v>24</v>
      </c>
      <c r="AW11" s="25" t="s">
        <v>54</v>
      </c>
      <c r="AX11" s="25" t="s">
        <v>54</v>
      </c>
      <c r="AY11" s="25" t="s">
        <v>54</v>
      </c>
      <c r="AZ11" s="25" t="s">
        <v>54</v>
      </c>
      <c r="BA11" s="25" t="s">
        <v>54</v>
      </c>
      <c r="BB11" s="25" t="s">
        <v>54</v>
      </c>
      <c r="BC11" s="25" t="s">
        <v>54</v>
      </c>
      <c r="BD11" s="25" t="s">
        <v>54</v>
      </c>
      <c r="BE11" s="25" t="s">
        <v>54</v>
      </c>
      <c r="BF11" s="57"/>
    </row>
    <row r="12" spans="1:58" ht="15.75">
      <c r="A12" s="182"/>
      <c r="B12" s="193"/>
      <c r="C12" s="178"/>
      <c r="D12" s="142"/>
      <c r="E12" s="88">
        <f>E11</f>
        <v>2</v>
      </c>
      <c r="F12" s="88">
        <f aca="true" t="shared" si="0" ref="F12:S12">F11</f>
        <v>2</v>
      </c>
      <c r="G12" s="88">
        <f t="shared" si="0"/>
        <v>2</v>
      </c>
      <c r="H12" s="88">
        <f t="shared" si="0"/>
        <v>2</v>
      </c>
      <c r="I12" s="88">
        <f t="shared" si="0"/>
        <v>2</v>
      </c>
      <c r="J12" s="88">
        <f t="shared" si="0"/>
        <v>2</v>
      </c>
      <c r="K12" s="88">
        <f t="shared" si="0"/>
        <v>2</v>
      </c>
      <c r="L12" s="88">
        <f t="shared" si="0"/>
        <v>2</v>
      </c>
      <c r="M12" s="88">
        <f t="shared" si="0"/>
        <v>2</v>
      </c>
      <c r="N12" s="88">
        <f t="shared" si="0"/>
        <v>2</v>
      </c>
      <c r="O12" s="88">
        <f t="shared" si="0"/>
        <v>2</v>
      </c>
      <c r="P12" s="88">
        <f t="shared" si="0"/>
        <v>2</v>
      </c>
      <c r="Q12" s="88">
        <f t="shared" si="0"/>
        <v>2</v>
      </c>
      <c r="R12" s="88">
        <f t="shared" si="0"/>
        <v>2</v>
      </c>
      <c r="S12" s="88">
        <f t="shared" si="0"/>
        <v>2</v>
      </c>
      <c r="T12" s="88"/>
      <c r="U12" s="90"/>
      <c r="V12" s="101"/>
      <c r="W12" s="101">
        <f>SUM(F12:V12)</f>
        <v>28</v>
      </c>
      <c r="X12" s="88">
        <v>4</v>
      </c>
      <c r="Y12" s="88">
        <f>Y11</f>
        <v>2</v>
      </c>
      <c r="Z12" s="88">
        <f aca="true" t="shared" si="1" ref="Z12:AH12">Z11</f>
        <v>2</v>
      </c>
      <c r="AA12" s="88">
        <f t="shared" si="1"/>
        <v>2</v>
      </c>
      <c r="AB12" s="88">
        <f t="shared" si="1"/>
        <v>2</v>
      </c>
      <c r="AC12" s="88">
        <f t="shared" si="1"/>
        <v>2</v>
      </c>
      <c r="AD12" s="88">
        <f t="shared" si="1"/>
        <v>2</v>
      </c>
      <c r="AE12" s="88">
        <f t="shared" si="1"/>
        <v>2</v>
      </c>
      <c r="AF12" s="88">
        <f t="shared" si="1"/>
        <v>2</v>
      </c>
      <c r="AG12" s="88">
        <f t="shared" si="1"/>
        <v>2</v>
      </c>
      <c r="AH12" s="88">
        <f t="shared" si="1"/>
        <v>2</v>
      </c>
      <c r="AI12" s="101"/>
      <c r="AJ12" s="49"/>
      <c r="AK12" s="88"/>
      <c r="AL12" s="26"/>
      <c r="AM12" s="26"/>
      <c r="AN12" s="26"/>
      <c r="AO12" s="26"/>
      <c r="AP12" s="22"/>
      <c r="AQ12" s="22"/>
      <c r="AR12" s="22"/>
      <c r="AS12" s="22"/>
      <c r="AT12" s="22"/>
      <c r="AU12" s="22"/>
      <c r="AV12" s="28">
        <f>SUM(X12:AK12)</f>
        <v>24</v>
      </c>
      <c r="AW12" s="25" t="s">
        <v>54</v>
      </c>
      <c r="AX12" s="25" t="s">
        <v>54</v>
      </c>
      <c r="AY12" s="25" t="s">
        <v>54</v>
      </c>
      <c r="AZ12" s="25" t="s">
        <v>54</v>
      </c>
      <c r="BA12" s="25" t="s">
        <v>54</v>
      </c>
      <c r="BB12" s="25" t="s">
        <v>54</v>
      </c>
      <c r="BC12" s="25" t="s">
        <v>54</v>
      </c>
      <c r="BD12" s="25" t="s">
        <v>54</v>
      </c>
      <c r="BE12" s="25" t="s">
        <v>54</v>
      </c>
      <c r="BF12" s="91"/>
    </row>
    <row r="13" spans="1:58" ht="15.75">
      <c r="A13" s="182"/>
      <c r="B13" s="176" t="s">
        <v>23</v>
      </c>
      <c r="C13" s="174" t="s">
        <v>34</v>
      </c>
      <c r="D13" s="123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1"/>
      <c r="W13" s="101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101"/>
      <c r="AJ13" s="45"/>
      <c r="AK13" s="90"/>
      <c r="AL13" s="26"/>
      <c r="AM13" s="26"/>
      <c r="AN13" s="26"/>
      <c r="AO13" s="26"/>
      <c r="AP13" s="7"/>
      <c r="AQ13" s="7"/>
      <c r="AR13" s="7"/>
      <c r="AS13" s="7"/>
      <c r="AT13" s="7"/>
      <c r="AU13" s="7"/>
      <c r="AV13" s="28"/>
      <c r="AW13" s="25" t="s">
        <v>54</v>
      </c>
      <c r="AX13" s="25" t="s">
        <v>54</v>
      </c>
      <c r="AY13" s="25" t="s">
        <v>54</v>
      </c>
      <c r="AZ13" s="25" t="s">
        <v>54</v>
      </c>
      <c r="BA13" s="25" t="s">
        <v>54</v>
      </c>
      <c r="BB13" s="25" t="s">
        <v>54</v>
      </c>
      <c r="BC13" s="25" t="s">
        <v>54</v>
      </c>
      <c r="BD13" s="25" t="s">
        <v>54</v>
      </c>
      <c r="BE13" s="25" t="s">
        <v>54</v>
      </c>
      <c r="BF13" s="57"/>
    </row>
    <row r="14" spans="1:58" ht="15.75">
      <c r="A14" s="182"/>
      <c r="B14" s="176"/>
      <c r="C14" s="175"/>
      <c r="D14" s="124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01"/>
      <c r="W14" s="101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101"/>
      <c r="AJ14" s="49"/>
      <c r="AK14" s="88"/>
      <c r="AL14" s="26"/>
      <c r="AM14" s="26"/>
      <c r="AN14" s="26"/>
      <c r="AO14" s="26"/>
      <c r="AP14" s="22"/>
      <c r="AQ14" s="22"/>
      <c r="AR14" s="22"/>
      <c r="AS14" s="22"/>
      <c r="AT14" s="22"/>
      <c r="AU14" s="22"/>
      <c r="AV14" s="28"/>
      <c r="AW14" s="25" t="s">
        <v>54</v>
      </c>
      <c r="AX14" s="25" t="s">
        <v>54</v>
      </c>
      <c r="AY14" s="25" t="s">
        <v>54</v>
      </c>
      <c r="AZ14" s="25" t="s">
        <v>54</v>
      </c>
      <c r="BA14" s="25" t="s">
        <v>54</v>
      </c>
      <c r="BB14" s="25" t="s">
        <v>54</v>
      </c>
      <c r="BC14" s="25" t="s">
        <v>54</v>
      </c>
      <c r="BD14" s="25" t="s">
        <v>54</v>
      </c>
      <c r="BE14" s="25" t="s">
        <v>54</v>
      </c>
      <c r="BF14" s="91"/>
    </row>
    <row r="15" spans="1:58" ht="15.75">
      <c r="A15" s="182"/>
      <c r="B15" s="165" t="s">
        <v>38</v>
      </c>
      <c r="C15" s="169" t="s">
        <v>56</v>
      </c>
      <c r="D15" s="123" t="s">
        <v>87</v>
      </c>
      <c r="E15" s="90">
        <v>2</v>
      </c>
      <c r="F15" s="90">
        <v>4</v>
      </c>
      <c r="G15" s="90">
        <v>4</v>
      </c>
      <c r="H15" s="90">
        <v>4</v>
      </c>
      <c r="I15" s="90">
        <v>4</v>
      </c>
      <c r="J15" s="90">
        <v>4</v>
      </c>
      <c r="K15" s="90">
        <v>2</v>
      </c>
      <c r="L15" s="90">
        <v>2</v>
      </c>
      <c r="M15" s="90">
        <v>2</v>
      </c>
      <c r="N15" s="90">
        <v>2</v>
      </c>
      <c r="O15" s="90">
        <v>2</v>
      </c>
      <c r="P15" s="90">
        <v>2</v>
      </c>
      <c r="Q15" s="90">
        <v>2</v>
      </c>
      <c r="R15" s="90">
        <v>2</v>
      </c>
      <c r="S15" s="90">
        <v>2</v>
      </c>
      <c r="T15" s="90"/>
      <c r="U15" s="90"/>
      <c r="V15" s="101"/>
      <c r="W15" s="101">
        <f>SUM(E15:V15)</f>
        <v>40</v>
      </c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7"/>
      <c r="AI15" s="101"/>
      <c r="AJ15" s="45"/>
      <c r="AK15" s="90"/>
      <c r="AL15" s="26"/>
      <c r="AM15" s="26"/>
      <c r="AN15" s="26"/>
      <c r="AO15" s="26"/>
      <c r="AP15" s="7"/>
      <c r="AQ15" s="7"/>
      <c r="AR15" s="7"/>
      <c r="AS15" s="7"/>
      <c r="AT15" s="7"/>
      <c r="AU15" s="7"/>
      <c r="AV15" s="28">
        <f>SUM(X15:AK15)</f>
        <v>0</v>
      </c>
      <c r="AW15" s="25" t="s">
        <v>54</v>
      </c>
      <c r="AX15" s="25" t="s">
        <v>54</v>
      </c>
      <c r="AY15" s="25" t="s">
        <v>54</v>
      </c>
      <c r="AZ15" s="25" t="s">
        <v>54</v>
      </c>
      <c r="BA15" s="25" t="s">
        <v>54</v>
      </c>
      <c r="BB15" s="25" t="s">
        <v>54</v>
      </c>
      <c r="BC15" s="25" t="s">
        <v>54</v>
      </c>
      <c r="BD15" s="25" t="s">
        <v>54</v>
      </c>
      <c r="BE15" s="25" t="s">
        <v>54</v>
      </c>
      <c r="BF15" s="57"/>
    </row>
    <row r="16" spans="1:58" ht="15.75">
      <c r="A16" s="182"/>
      <c r="B16" s="166"/>
      <c r="C16" s="170"/>
      <c r="D16" s="124"/>
      <c r="E16" s="88">
        <v>1</v>
      </c>
      <c r="F16" s="88">
        <f>F15/2</f>
        <v>2</v>
      </c>
      <c r="G16" s="88">
        <f aca="true" t="shared" si="2" ref="G16:S16">G15/2</f>
        <v>2</v>
      </c>
      <c r="H16" s="88">
        <f t="shared" si="2"/>
        <v>2</v>
      </c>
      <c r="I16" s="88">
        <f t="shared" si="2"/>
        <v>2</v>
      </c>
      <c r="J16" s="88">
        <f t="shared" si="2"/>
        <v>2</v>
      </c>
      <c r="K16" s="88">
        <f t="shared" si="2"/>
        <v>1</v>
      </c>
      <c r="L16" s="88">
        <f t="shared" si="2"/>
        <v>1</v>
      </c>
      <c r="M16" s="88">
        <f t="shared" si="2"/>
        <v>1</v>
      </c>
      <c r="N16" s="88">
        <f t="shared" si="2"/>
        <v>1</v>
      </c>
      <c r="O16" s="88">
        <f t="shared" si="2"/>
        <v>1</v>
      </c>
      <c r="P16" s="88">
        <f t="shared" si="2"/>
        <v>1</v>
      </c>
      <c r="Q16" s="88">
        <f t="shared" si="2"/>
        <v>1</v>
      </c>
      <c r="R16" s="88">
        <f t="shared" si="2"/>
        <v>1</v>
      </c>
      <c r="S16" s="88">
        <f t="shared" si="2"/>
        <v>1</v>
      </c>
      <c r="T16" s="88"/>
      <c r="U16" s="88"/>
      <c r="V16" s="101"/>
      <c r="W16" s="101">
        <f>SUM(E16:V16)</f>
        <v>20</v>
      </c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101"/>
      <c r="AJ16" s="49"/>
      <c r="AK16" s="88"/>
      <c r="AL16" s="26"/>
      <c r="AM16" s="26"/>
      <c r="AN16" s="26"/>
      <c r="AO16" s="26"/>
      <c r="AP16" s="22"/>
      <c r="AQ16" s="22"/>
      <c r="AR16" s="22"/>
      <c r="AS16" s="22"/>
      <c r="AT16" s="22"/>
      <c r="AU16" s="22"/>
      <c r="AV16" s="28">
        <f>SUM(X16:AK16)</f>
        <v>0</v>
      </c>
      <c r="AW16" s="25" t="s">
        <v>54</v>
      </c>
      <c r="AX16" s="25" t="s">
        <v>54</v>
      </c>
      <c r="AY16" s="25" t="s">
        <v>54</v>
      </c>
      <c r="AZ16" s="25" t="s">
        <v>54</v>
      </c>
      <c r="BA16" s="25" t="s">
        <v>54</v>
      </c>
      <c r="BB16" s="25" t="s">
        <v>54</v>
      </c>
      <c r="BC16" s="25" t="s">
        <v>54</v>
      </c>
      <c r="BD16" s="25" t="s">
        <v>54</v>
      </c>
      <c r="BE16" s="25" t="s">
        <v>54</v>
      </c>
      <c r="BF16" s="91"/>
    </row>
    <row r="17" spans="1:58" ht="15.75">
      <c r="A17" s="182"/>
      <c r="B17" s="165" t="s">
        <v>44</v>
      </c>
      <c r="C17" s="191" t="s">
        <v>57</v>
      </c>
      <c r="D17" s="141" t="s">
        <v>77</v>
      </c>
      <c r="E17" s="90">
        <v>6</v>
      </c>
      <c r="F17" s="90">
        <v>2</v>
      </c>
      <c r="G17" s="90">
        <v>2</v>
      </c>
      <c r="H17" s="90">
        <v>2</v>
      </c>
      <c r="I17" s="90">
        <v>2</v>
      </c>
      <c r="J17" s="90">
        <v>2</v>
      </c>
      <c r="K17" s="90">
        <v>2</v>
      </c>
      <c r="L17" s="90">
        <v>2</v>
      </c>
      <c r="M17" s="90">
        <v>2</v>
      </c>
      <c r="N17" s="90">
        <v>2</v>
      </c>
      <c r="O17" s="90">
        <v>2</v>
      </c>
      <c r="P17" s="90">
        <v>2</v>
      </c>
      <c r="Q17" s="90">
        <v>2</v>
      </c>
      <c r="R17" s="90">
        <v>2</v>
      </c>
      <c r="S17" s="90">
        <v>2</v>
      </c>
      <c r="T17" s="90">
        <v>6</v>
      </c>
      <c r="U17" s="90"/>
      <c r="V17" s="101"/>
      <c r="W17" s="101">
        <f>SUM(E17:V17)</f>
        <v>40</v>
      </c>
      <c r="X17" s="90">
        <v>10</v>
      </c>
      <c r="Y17" s="90">
        <v>8</v>
      </c>
      <c r="Z17" s="90">
        <v>8</v>
      </c>
      <c r="AA17" s="90">
        <v>8</v>
      </c>
      <c r="AB17" s="90">
        <v>8</v>
      </c>
      <c r="AC17" s="90">
        <v>8</v>
      </c>
      <c r="AD17" s="90">
        <v>8</v>
      </c>
      <c r="AE17" s="7">
        <v>8</v>
      </c>
      <c r="AF17" s="90">
        <v>8</v>
      </c>
      <c r="AG17" s="90">
        <v>8</v>
      </c>
      <c r="AH17" s="7">
        <v>8</v>
      </c>
      <c r="AI17" s="101"/>
      <c r="AJ17" s="7">
        <v>4</v>
      </c>
      <c r="AK17" s="50" t="s">
        <v>25</v>
      </c>
      <c r="AL17" s="26"/>
      <c r="AM17" s="26"/>
      <c r="AN17" s="26"/>
      <c r="AO17" s="26"/>
      <c r="AP17" s="7"/>
      <c r="AQ17" s="7"/>
      <c r="AR17" s="7"/>
      <c r="AS17" s="7"/>
      <c r="AT17" s="7"/>
      <c r="AU17" s="7"/>
      <c r="AV17" s="28">
        <f>SUM(X17:AK17)</f>
        <v>94</v>
      </c>
      <c r="AW17" s="25" t="s">
        <v>54</v>
      </c>
      <c r="AX17" s="25" t="s">
        <v>54</v>
      </c>
      <c r="AY17" s="25" t="s">
        <v>54</v>
      </c>
      <c r="AZ17" s="25" t="s">
        <v>54</v>
      </c>
      <c r="BA17" s="25" t="s">
        <v>54</v>
      </c>
      <c r="BB17" s="25" t="s">
        <v>54</v>
      </c>
      <c r="BC17" s="25" t="s">
        <v>54</v>
      </c>
      <c r="BD17" s="25" t="s">
        <v>54</v>
      </c>
      <c r="BE17" s="25" t="s">
        <v>54</v>
      </c>
      <c r="BF17" s="57"/>
    </row>
    <row r="18" spans="1:58" ht="15.75">
      <c r="A18" s="182"/>
      <c r="B18" s="189"/>
      <c r="C18" s="192"/>
      <c r="D18" s="142"/>
      <c r="E18" s="88">
        <f aca="true" t="shared" si="3" ref="E18:T18">E17/2</f>
        <v>3</v>
      </c>
      <c r="F18" s="88">
        <f t="shared" si="3"/>
        <v>1</v>
      </c>
      <c r="G18" s="88">
        <f t="shared" si="3"/>
        <v>1</v>
      </c>
      <c r="H18" s="88">
        <f t="shared" si="3"/>
        <v>1</v>
      </c>
      <c r="I18" s="88">
        <f t="shared" si="3"/>
        <v>1</v>
      </c>
      <c r="J18" s="88">
        <f t="shared" si="3"/>
        <v>1</v>
      </c>
      <c r="K18" s="88">
        <f t="shared" si="3"/>
        <v>1</v>
      </c>
      <c r="L18" s="88">
        <f t="shared" si="3"/>
        <v>1</v>
      </c>
      <c r="M18" s="88">
        <f t="shared" si="3"/>
        <v>1</v>
      </c>
      <c r="N18" s="88">
        <f t="shared" si="3"/>
        <v>1</v>
      </c>
      <c r="O18" s="88">
        <f t="shared" si="3"/>
        <v>1</v>
      </c>
      <c r="P18" s="88">
        <f t="shared" si="3"/>
        <v>1</v>
      </c>
      <c r="Q18" s="88">
        <f t="shared" si="3"/>
        <v>1</v>
      </c>
      <c r="R18" s="88">
        <f t="shared" si="3"/>
        <v>1</v>
      </c>
      <c r="S18" s="88">
        <f t="shared" si="3"/>
        <v>1</v>
      </c>
      <c r="T18" s="88">
        <f t="shared" si="3"/>
        <v>3</v>
      </c>
      <c r="U18" s="88"/>
      <c r="V18" s="101"/>
      <c r="W18" s="101">
        <f>SUM(E18:V18)</f>
        <v>20</v>
      </c>
      <c r="X18" s="88">
        <f>X17/2</f>
        <v>5</v>
      </c>
      <c r="Y18" s="88">
        <f aca="true" t="shared" si="4" ref="Y18:AG18">Y17/2</f>
        <v>4</v>
      </c>
      <c r="Z18" s="88">
        <f t="shared" si="4"/>
        <v>4</v>
      </c>
      <c r="AA18" s="88">
        <f t="shared" si="4"/>
        <v>4</v>
      </c>
      <c r="AB18" s="88">
        <f t="shared" si="4"/>
        <v>4</v>
      </c>
      <c r="AC18" s="88">
        <f t="shared" si="4"/>
        <v>4</v>
      </c>
      <c r="AD18" s="88">
        <f t="shared" si="4"/>
        <v>4</v>
      </c>
      <c r="AE18" s="88">
        <f t="shared" si="4"/>
        <v>4</v>
      </c>
      <c r="AF18" s="88">
        <f t="shared" si="4"/>
        <v>4</v>
      </c>
      <c r="AG18" s="88">
        <f t="shared" si="4"/>
        <v>4</v>
      </c>
      <c r="AH18" s="88">
        <f>AH17/2</f>
        <v>4</v>
      </c>
      <c r="AI18" s="101"/>
      <c r="AJ18" s="88">
        <f>AJ17/2</f>
        <v>2</v>
      </c>
      <c r="AK18" s="49"/>
      <c r="AL18" s="26"/>
      <c r="AM18" s="26"/>
      <c r="AN18" s="26"/>
      <c r="AO18" s="26"/>
      <c r="AP18" s="22"/>
      <c r="AQ18" s="22"/>
      <c r="AR18" s="22"/>
      <c r="AS18" s="22"/>
      <c r="AT18" s="22"/>
      <c r="AU18" s="22"/>
      <c r="AV18" s="28">
        <f>SUM(X18:AK18)</f>
        <v>47</v>
      </c>
      <c r="AW18" s="25" t="s">
        <v>54</v>
      </c>
      <c r="AX18" s="25" t="s">
        <v>54</v>
      </c>
      <c r="AY18" s="25" t="s">
        <v>54</v>
      </c>
      <c r="AZ18" s="25" t="s">
        <v>54</v>
      </c>
      <c r="BA18" s="25" t="s">
        <v>54</v>
      </c>
      <c r="BB18" s="25" t="s">
        <v>54</v>
      </c>
      <c r="BC18" s="25" t="s">
        <v>54</v>
      </c>
      <c r="BD18" s="25" t="s">
        <v>54</v>
      </c>
      <c r="BE18" s="25" t="s">
        <v>54</v>
      </c>
      <c r="BF18" s="91"/>
    </row>
    <row r="19" spans="1:58" ht="15.75">
      <c r="A19" s="182"/>
      <c r="B19" s="179" t="s">
        <v>58</v>
      </c>
      <c r="C19" s="191" t="s">
        <v>59</v>
      </c>
      <c r="D19" s="139" t="s">
        <v>78</v>
      </c>
      <c r="E19" s="90">
        <v>4</v>
      </c>
      <c r="F19" s="90">
        <v>10</v>
      </c>
      <c r="G19" s="90">
        <v>10</v>
      </c>
      <c r="H19" s="90">
        <v>10</v>
      </c>
      <c r="I19" s="90">
        <v>10</v>
      </c>
      <c r="J19" s="90">
        <v>10</v>
      </c>
      <c r="K19" s="90">
        <v>10</v>
      </c>
      <c r="L19" s="90">
        <v>10</v>
      </c>
      <c r="M19" s="90">
        <v>10</v>
      </c>
      <c r="N19" s="90">
        <v>10</v>
      </c>
      <c r="O19" s="90">
        <v>10</v>
      </c>
      <c r="P19" s="90">
        <v>8</v>
      </c>
      <c r="Q19" s="90">
        <v>8</v>
      </c>
      <c r="R19" s="90">
        <v>2</v>
      </c>
      <c r="S19" s="90">
        <v>6</v>
      </c>
      <c r="T19" s="90">
        <v>6</v>
      </c>
      <c r="U19" s="10" t="s">
        <v>25</v>
      </c>
      <c r="V19" s="102"/>
      <c r="W19" s="101">
        <f>SUM(E19:U19)</f>
        <v>134</v>
      </c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7"/>
      <c r="AI19" s="101"/>
      <c r="AJ19" s="45"/>
      <c r="AK19" s="90"/>
      <c r="AL19" s="26"/>
      <c r="AM19" s="26"/>
      <c r="AN19" s="26"/>
      <c r="AO19" s="26"/>
      <c r="AP19" s="7"/>
      <c r="AQ19" s="7"/>
      <c r="AR19" s="7"/>
      <c r="AS19" s="7"/>
      <c r="AT19" s="7"/>
      <c r="AU19" s="7"/>
      <c r="AV19" s="28"/>
      <c r="AW19" s="25" t="s">
        <v>54</v>
      </c>
      <c r="AX19" s="25" t="s">
        <v>54</v>
      </c>
      <c r="AY19" s="25" t="s">
        <v>54</v>
      </c>
      <c r="AZ19" s="25" t="s">
        <v>54</v>
      </c>
      <c r="BA19" s="25" t="s">
        <v>54</v>
      </c>
      <c r="BB19" s="25" t="s">
        <v>54</v>
      </c>
      <c r="BC19" s="25" t="s">
        <v>54</v>
      </c>
      <c r="BD19" s="25" t="s">
        <v>54</v>
      </c>
      <c r="BE19" s="25" t="s">
        <v>54</v>
      </c>
      <c r="BF19" s="57"/>
    </row>
    <row r="20" spans="1:58" ht="15.75">
      <c r="A20" s="182"/>
      <c r="B20" s="180"/>
      <c r="C20" s="194"/>
      <c r="D20" s="140"/>
      <c r="E20" s="88">
        <f>E19/2</f>
        <v>2</v>
      </c>
      <c r="F20" s="88">
        <f>F19/2</f>
        <v>5</v>
      </c>
      <c r="G20" s="88">
        <f aca="true" t="shared" si="5" ref="G20:S20">G19/2</f>
        <v>5</v>
      </c>
      <c r="H20" s="88">
        <f t="shared" si="5"/>
        <v>5</v>
      </c>
      <c r="I20" s="88">
        <f t="shared" si="5"/>
        <v>5</v>
      </c>
      <c r="J20" s="88">
        <f t="shared" si="5"/>
        <v>5</v>
      </c>
      <c r="K20" s="88">
        <f t="shared" si="5"/>
        <v>5</v>
      </c>
      <c r="L20" s="88">
        <f t="shared" si="5"/>
        <v>5</v>
      </c>
      <c r="M20" s="88">
        <f t="shared" si="5"/>
        <v>5</v>
      </c>
      <c r="N20" s="88">
        <f t="shared" si="5"/>
        <v>5</v>
      </c>
      <c r="O20" s="88">
        <f t="shared" si="5"/>
        <v>5</v>
      </c>
      <c r="P20" s="88">
        <f t="shared" si="5"/>
        <v>4</v>
      </c>
      <c r="Q20" s="88">
        <f t="shared" si="5"/>
        <v>4</v>
      </c>
      <c r="R20" s="88">
        <f t="shared" si="5"/>
        <v>1</v>
      </c>
      <c r="S20" s="88">
        <f t="shared" si="5"/>
        <v>3</v>
      </c>
      <c r="T20" s="88">
        <f>T19/2</f>
        <v>3</v>
      </c>
      <c r="U20" s="88"/>
      <c r="V20" s="101"/>
      <c r="W20" s="101">
        <f>SUM(E20:V20)</f>
        <v>67</v>
      </c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22"/>
      <c r="AI20" s="101"/>
      <c r="AJ20" s="49"/>
      <c r="AK20" s="88"/>
      <c r="AL20" s="26"/>
      <c r="AM20" s="26"/>
      <c r="AN20" s="26"/>
      <c r="AO20" s="26"/>
      <c r="AP20" s="22"/>
      <c r="AQ20" s="22"/>
      <c r="AR20" s="22"/>
      <c r="AS20" s="22"/>
      <c r="AT20" s="22"/>
      <c r="AU20" s="22"/>
      <c r="AV20" s="28"/>
      <c r="AW20" s="25" t="s">
        <v>54</v>
      </c>
      <c r="AX20" s="25" t="s">
        <v>54</v>
      </c>
      <c r="AY20" s="25" t="s">
        <v>54</v>
      </c>
      <c r="AZ20" s="25" t="s">
        <v>54</v>
      </c>
      <c r="BA20" s="25" t="s">
        <v>54</v>
      </c>
      <c r="BB20" s="25" t="s">
        <v>54</v>
      </c>
      <c r="BC20" s="25" t="s">
        <v>54</v>
      </c>
      <c r="BD20" s="25" t="s">
        <v>54</v>
      </c>
      <c r="BE20" s="25" t="s">
        <v>54</v>
      </c>
      <c r="BF20" s="91"/>
    </row>
    <row r="21" spans="1:58" ht="15.75">
      <c r="A21" s="182"/>
      <c r="B21" s="189" t="s">
        <v>60</v>
      </c>
      <c r="C21" s="190" t="s">
        <v>61</v>
      </c>
      <c r="D21" s="141" t="s">
        <v>79</v>
      </c>
      <c r="E21" s="90">
        <v>6</v>
      </c>
      <c r="F21" s="90">
        <v>2</v>
      </c>
      <c r="G21" s="90">
        <v>2</v>
      </c>
      <c r="H21" s="90">
        <v>2</v>
      </c>
      <c r="I21" s="90">
        <v>2</v>
      </c>
      <c r="J21" s="90">
        <v>2</v>
      </c>
      <c r="K21" s="90">
        <v>2</v>
      </c>
      <c r="L21" s="90">
        <v>4</v>
      </c>
      <c r="M21" s="90">
        <v>4</v>
      </c>
      <c r="N21" s="90">
        <v>4</v>
      </c>
      <c r="O21" s="90">
        <v>4</v>
      </c>
      <c r="P21" s="90">
        <v>2</v>
      </c>
      <c r="Q21" s="90">
        <v>2</v>
      </c>
      <c r="R21" s="90">
        <v>4</v>
      </c>
      <c r="S21" s="90">
        <v>2</v>
      </c>
      <c r="T21" s="90">
        <v>4</v>
      </c>
      <c r="U21" s="90">
        <v>2</v>
      </c>
      <c r="V21" s="101"/>
      <c r="W21" s="101">
        <f>SUM(E21:V21)</f>
        <v>50</v>
      </c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7"/>
      <c r="AI21" s="101"/>
      <c r="AJ21" s="45"/>
      <c r="AK21" s="90"/>
      <c r="AL21" s="26"/>
      <c r="AM21" s="26"/>
      <c r="AN21" s="26"/>
      <c r="AO21" s="26"/>
      <c r="AP21" s="7"/>
      <c r="AQ21" s="7"/>
      <c r="AR21" s="7"/>
      <c r="AS21" s="7"/>
      <c r="AT21" s="7"/>
      <c r="AU21" s="7"/>
      <c r="AV21" s="28"/>
      <c r="AW21" s="25" t="s">
        <v>54</v>
      </c>
      <c r="AX21" s="25" t="s">
        <v>54</v>
      </c>
      <c r="AY21" s="25" t="s">
        <v>54</v>
      </c>
      <c r="AZ21" s="25" t="s">
        <v>54</v>
      </c>
      <c r="BA21" s="25" t="s">
        <v>54</v>
      </c>
      <c r="BB21" s="25" t="s">
        <v>54</v>
      </c>
      <c r="BC21" s="25" t="s">
        <v>54</v>
      </c>
      <c r="BD21" s="25" t="s">
        <v>54</v>
      </c>
      <c r="BE21" s="25" t="s">
        <v>54</v>
      </c>
      <c r="BF21" s="57"/>
    </row>
    <row r="22" spans="1:58" ht="15.75">
      <c r="A22" s="182"/>
      <c r="B22" s="166"/>
      <c r="C22" s="186"/>
      <c r="D22" s="142"/>
      <c r="E22" s="88">
        <f aca="true" t="shared" si="6" ref="E22:T22">E21/2</f>
        <v>3</v>
      </c>
      <c r="F22" s="88">
        <f t="shared" si="6"/>
        <v>1</v>
      </c>
      <c r="G22" s="88">
        <f t="shared" si="6"/>
        <v>1</v>
      </c>
      <c r="H22" s="88">
        <f t="shared" si="6"/>
        <v>1</v>
      </c>
      <c r="I22" s="88">
        <f t="shared" si="6"/>
        <v>1</v>
      </c>
      <c r="J22" s="88">
        <f t="shared" si="6"/>
        <v>1</v>
      </c>
      <c r="K22" s="88">
        <f t="shared" si="6"/>
        <v>1</v>
      </c>
      <c r="L22" s="88">
        <f t="shared" si="6"/>
        <v>2</v>
      </c>
      <c r="M22" s="88">
        <f t="shared" si="6"/>
        <v>2</v>
      </c>
      <c r="N22" s="88">
        <f t="shared" si="6"/>
        <v>2</v>
      </c>
      <c r="O22" s="88">
        <f t="shared" si="6"/>
        <v>2</v>
      </c>
      <c r="P22" s="88">
        <f t="shared" si="6"/>
        <v>1</v>
      </c>
      <c r="Q22" s="88">
        <f t="shared" si="6"/>
        <v>1</v>
      </c>
      <c r="R22" s="88">
        <f t="shared" si="6"/>
        <v>2</v>
      </c>
      <c r="S22" s="88">
        <f t="shared" si="6"/>
        <v>1</v>
      </c>
      <c r="T22" s="88">
        <f t="shared" si="6"/>
        <v>2</v>
      </c>
      <c r="U22" s="88">
        <v>1</v>
      </c>
      <c r="V22" s="101"/>
      <c r="W22" s="101">
        <f aca="true" t="shared" si="7" ref="W22:W36">SUM(E22:V22)</f>
        <v>25</v>
      </c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22"/>
      <c r="AI22" s="101"/>
      <c r="AJ22" s="49"/>
      <c r="AK22" s="88"/>
      <c r="AL22" s="26"/>
      <c r="AM22" s="26"/>
      <c r="AN22" s="26"/>
      <c r="AO22" s="26"/>
      <c r="AP22" s="22"/>
      <c r="AQ22" s="22"/>
      <c r="AR22" s="22"/>
      <c r="AS22" s="22"/>
      <c r="AT22" s="22"/>
      <c r="AU22" s="22"/>
      <c r="AV22" s="28"/>
      <c r="AW22" s="25" t="s">
        <v>54</v>
      </c>
      <c r="AX22" s="25" t="s">
        <v>54</v>
      </c>
      <c r="AY22" s="25" t="s">
        <v>54</v>
      </c>
      <c r="AZ22" s="25" t="s">
        <v>54</v>
      </c>
      <c r="BA22" s="25" t="s">
        <v>54</v>
      </c>
      <c r="BB22" s="25" t="s">
        <v>54</v>
      </c>
      <c r="BC22" s="25" t="s">
        <v>54</v>
      </c>
      <c r="BD22" s="25" t="s">
        <v>54</v>
      </c>
      <c r="BE22" s="25" t="s">
        <v>54</v>
      </c>
      <c r="BF22" s="91"/>
    </row>
    <row r="23" spans="1:58" ht="15.75">
      <c r="A23" s="182"/>
      <c r="B23" s="165" t="s">
        <v>67</v>
      </c>
      <c r="C23" s="185" t="s">
        <v>62</v>
      </c>
      <c r="D23" s="141" t="s">
        <v>80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101"/>
      <c r="W23" s="101"/>
      <c r="X23" s="90">
        <v>10</v>
      </c>
      <c r="Y23" s="90">
        <v>8</v>
      </c>
      <c r="Z23" s="90">
        <v>8</v>
      </c>
      <c r="AA23" s="90">
        <v>8</v>
      </c>
      <c r="AB23" s="90">
        <v>6</v>
      </c>
      <c r="AC23" s="90">
        <v>6</v>
      </c>
      <c r="AD23" s="90">
        <v>6</v>
      </c>
      <c r="AE23" s="90">
        <v>6</v>
      </c>
      <c r="AF23" s="90">
        <v>6</v>
      </c>
      <c r="AG23" s="7">
        <v>6</v>
      </c>
      <c r="AH23" s="7">
        <v>6</v>
      </c>
      <c r="AI23" s="101"/>
      <c r="AJ23" s="50" t="s">
        <v>25</v>
      </c>
      <c r="AK23"/>
      <c r="AL23" s="26"/>
      <c r="AM23" s="26"/>
      <c r="AN23" s="26"/>
      <c r="AO23" s="26"/>
      <c r="AP23" s="7"/>
      <c r="AQ23" s="7"/>
      <c r="AR23" s="7"/>
      <c r="AS23" s="7"/>
      <c r="AT23" s="7"/>
      <c r="AU23" s="7"/>
      <c r="AV23" s="28">
        <f>SUM(X23:AJ23)</f>
        <v>76</v>
      </c>
      <c r="AW23" s="25" t="s">
        <v>54</v>
      </c>
      <c r="AX23" s="25" t="s">
        <v>54</v>
      </c>
      <c r="AY23" s="25" t="s">
        <v>54</v>
      </c>
      <c r="AZ23" s="25" t="s">
        <v>54</v>
      </c>
      <c r="BA23" s="25" t="s">
        <v>54</v>
      </c>
      <c r="BB23" s="25" t="s">
        <v>54</v>
      </c>
      <c r="BC23" s="25" t="s">
        <v>54</v>
      </c>
      <c r="BD23" s="25" t="s">
        <v>54</v>
      </c>
      <c r="BE23" s="25" t="s">
        <v>54</v>
      </c>
      <c r="BF23" s="57"/>
    </row>
    <row r="24" spans="1:58" ht="15.75">
      <c r="A24" s="182"/>
      <c r="B24" s="166"/>
      <c r="C24" s="186"/>
      <c r="D24" s="142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101"/>
      <c r="W24" s="101"/>
      <c r="X24" s="88">
        <v>3</v>
      </c>
      <c r="Y24" s="88">
        <f aca="true" t="shared" si="8" ref="Y24:AH24">Y23/2</f>
        <v>4</v>
      </c>
      <c r="Z24" s="88">
        <f t="shared" si="8"/>
        <v>4</v>
      </c>
      <c r="AA24" s="88">
        <f t="shared" si="8"/>
        <v>4</v>
      </c>
      <c r="AB24" s="88">
        <f t="shared" si="8"/>
        <v>3</v>
      </c>
      <c r="AC24" s="88">
        <f t="shared" si="8"/>
        <v>3</v>
      </c>
      <c r="AD24" s="88">
        <f t="shared" si="8"/>
        <v>3</v>
      </c>
      <c r="AE24" s="88">
        <f t="shared" si="8"/>
        <v>3</v>
      </c>
      <c r="AF24" s="88">
        <f t="shared" si="8"/>
        <v>3</v>
      </c>
      <c r="AG24" s="88">
        <f t="shared" si="8"/>
        <v>3</v>
      </c>
      <c r="AH24" s="88">
        <f t="shared" si="8"/>
        <v>3</v>
      </c>
      <c r="AI24" s="101"/>
      <c r="AJ24" s="88"/>
      <c r="AK24" s="88"/>
      <c r="AL24" s="26"/>
      <c r="AM24" s="26"/>
      <c r="AN24" s="26"/>
      <c r="AO24" s="26"/>
      <c r="AP24" s="22"/>
      <c r="AQ24" s="22"/>
      <c r="AR24" s="22"/>
      <c r="AS24" s="22"/>
      <c r="AT24" s="22"/>
      <c r="AU24" s="22"/>
      <c r="AV24" s="28">
        <f aca="true" t="shared" si="9" ref="AV24:AV32">SUM(X24:AK24)</f>
        <v>36</v>
      </c>
      <c r="AW24" s="25" t="s">
        <v>54</v>
      </c>
      <c r="AX24" s="25" t="s">
        <v>54</v>
      </c>
      <c r="AY24" s="25" t="s">
        <v>54</v>
      </c>
      <c r="AZ24" s="25" t="s">
        <v>54</v>
      </c>
      <c r="BA24" s="25" t="s">
        <v>54</v>
      </c>
      <c r="BB24" s="25" t="s">
        <v>54</v>
      </c>
      <c r="BC24" s="25" t="s">
        <v>54</v>
      </c>
      <c r="BD24" s="25" t="s">
        <v>54</v>
      </c>
      <c r="BE24" s="25" t="s">
        <v>54</v>
      </c>
      <c r="BF24" s="91"/>
    </row>
    <row r="25" spans="1:58" ht="15.75">
      <c r="A25" s="182"/>
      <c r="B25" s="165" t="s">
        <v>68</v>
      </c>
      <c r="C25" s="169" t="s">
        <v>66</v>
      </c>
      <c r="D25" s="141" t="s">
        <v>81</v>
      </c>
      <c r="E25" s="90">
        <v>4</v>
      </c>
      <c r="F25" s="90">
        <v>4</v>
      </c>
      <c r="G25" s="90">
        <v>4</v>
      </c>
      <c r="H25" s="90">
        <v>4</v>
      </c>
      <c r="I25" s="90">
        <v>4</v>
      </c>
      <c r="J25" s="90">
        <v>4</v>
      </c>
      <c r="K25" s="90">
        <v>4</v>
      </c>
      <c r="L25" s="90">
        <v>4</v>
      </c>
      <c r="M25" s="90">
        <v>4</v>
      </c>
      <c r="N25" s="90">
        <v>4</v>
      </c>
      <c r="O25" s="90">
        <v>4</v>
      </c>
      <c r="P25" s="90">
        <v>2</v>
      </c>
      <c r="Q25" s="90">
        <v>2</v>
      </c>
      <c r="R25" s="90">
        <v>2</v>
      </c>
      <c r="S25" s="90">
        <v>2</v>
      </c>
      <c r="T25" s="90">
        <v>2</v>
      </c>
      <c r="U25" s="90"/>
      <c r="V25" s="101"/>
      <c r="W25" s="101">
        <f t="shared" si="7"/>
        <v>54</v>
      </c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7"/>
      <c r="AI25" s="101"/>
      <c r="AJ25" s="45"/>
      <c r="AK25" s="7"/>
      <c r="AL25" s="26"/>
      <c r="AM25" s="26"/>
      <c r="AN25" s="26"/>
      <c r="AO25" s="26"/>
      <c r="AP25" s="7"/>
      <c r="AQ25" s="7"/>
      <c r="AR25" s="7"/>
      <c r="AS25" s="7"/>
      <c r="AT25" s="7"/>
      <c r="AU25" s="7"/>
      <c r="AV25" s="28">
        <f t="shared" si="9"/>
        <v>0</v>
      </c>
      <c r="AW25" s="25" t="s">
        <v>54</v>
      </c>
      <c r="AX25" s="25" t="s">
        <v>54</v>
      </c>
      <c r="AY25" s="25" t="s">
        <v>54</v>
      </c>
      <c r="AZ25" s="25" t="s">
        <v>54</v>
      </c>
      <c r="BA25" s="25" t="s">
        <v>54</v>
      </c>
      <c r="BB25" s="25" t="s">
        <v>54</v>
      </c>
      <c r="BC25" s="25" t="s">
        <v>54</v>
      </c>
      <c r="BD25" s="25" t="s">
        <v>54</v>
      </c>
      <c r="BE25" s="25" t="s">
        <v>54</v>
      </c>
      <c r="BF25" s="57"/>
    </row>
    <row r="26" spans="1:58" ht="15.75">
      <c r="A26" s="182"/>
      <c r="B26" s="166"/>
      <c r="C26" s="170"/>
      <c r="D26" s="142"/>
      <c r="E26" s="88">
        <f>E25/2</f>
        <v>2</v>
      </c>
      <c r="F26" s="88">
        <f>F25/2</f>
        <v>2</v>
      </c>
      <c r="G26" s="88">
        <f aca="true" t="shared" si="10" ref="G26:T26">G25/2</f>
        <v>2</v>
      </c>
      <c r="H26" s="88">
        <f t="shared" si="10"/>
        <v>2</v>
      </c>
      <c r="I26" s="88">
        <f t="shared" si="10"/>
        <v>2</v>
      </c>
      <c r="J26" s="88">
        <f t="shared" si="10"/>
        <v>2</v>
      </c>
      <c r="K26" s="88">
        <f t="shared" si="10"/>
        <v>2</v>
      </c>
      <c r="L26" s="88">
        <f t="shared" si="10"/>
        <v>2</v>
      </c>
      <c r="M26" s="88">
        <f t="shared" si="10"/>
        <v>2</v>
      </c>
      <c r="N26" s="88">
        <f t="shared" si="10"/>
        <v>2</v>
      </c>
      <c r="O26" s="88">
        <f t="shared" si="10"/>
        <v>2</v>
      </c>
      <c r="P26" s="88">
        <f t="shared" si="10"/>
        <v>1</v>
      </c>
      <c r="Q26" s="88">
        <f t="shared" si="10"/>
        <v>1</v>
      </c>
      <c r="R26" s="88">
        <f t="shared" si="10"/>
        <v>1</v>
      </c>
      <c r="S26" s="88">
        <f t="shared" si="10"/>
        <v>1</v>
      </c>
      <c r="T26" s="88">
        <f t="shared" si="10"/>
        <v>1</v>
      </c>
      <c r="U26" s="88"/>
      <c r="V26" s="103"/>
      <c r="W26" s="101">
        <f t="shared" si="7"/>
        <v>27</v>
      </c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101"/>
      <c r="AJ26" s="49"/>
      <c r="AK26" s="22"/>
      <c r="AL26" s="26"/>
      <c r="AM26" s="26"/>
      <c r="AN26" s="26"/>
      <c r="AO26" s="26"/>
      <c r="AP26" s="22"/>
      <c r="AQ26" s="22"/>
      <c r="AR26" s="22"/>
      <c r="AS26" s="22"/>
      <c r="AT26" s="22"/>
      <c r="AU26" s="22"/>
      <c r="AV26" s="28">
        <f t="shared" si="9"/>
        <v>0</v>
      </c>
      <c r="AW26" s="25" t="s">
        <v>54</v>
      </c>
      <c r="AX26" s="25" t="s">
        <v>54</v>
      </c>
      <c r="AY26" s="25" t="s">
        <v>54</v>
      </c>
      <c r="AZ26" s="25" t="s">
        <v>54</v>
      </c>
      <c r="BA26" s="25" t="s">
        <v>54</v>
      </c>
      <c r="BB26" s="25" t="s">
        <v>54</v>
      </c>
      <c r="BC26" s="25" t="s">
        <v>54</v>
      </c>
      <c r="BD26" s="25" t="s">
        <v>54</v>
      </c>
      <c r="BE26" s="25" t="s">
        <v>54</v>
      </c>
      <c r="BF26" s="91"/>
    </row>
    <row r="27" spans="1:58" ht="15.75">
      <c r="A27" s="182"/>
      <c r="B27" s="165" t="s">
        <v>69</v>
      </c>
      <c r="C27" s="169" t="s">
        <v>63</v>
      </c>
      <c r="D27" s="141" t="s">
        <v>82</v>
      </c>
      <c r="E27" s="90">
        <v>2</v>
      </c>
      <c r="F27" s="90">
        <v>4</v>
      </c>
      <c r="G27" s="90">
        <v>4</v>
      </c>
      <c r="H27" s="90">
        <v>4</v>
      </c>
      <c r="I27" s="90">
        <v>4</v>
      </c>
      <c r="J27" s="90">
        <v>4</v>
      </c>
      <c r="K27" s="90">
        <v>4</v>
      </c>
      <c r="L27" s="90">
        <v>4</v>
      </c>
      <c r="M27" s="90">
        <v>4</v>
      </c>
      <c r="N27" s="90">
        <v>4</v>
      </c>
      <c r="O27" s="90">
        <v>4</v>
      </c>
      <c r="P27" s="90">
        <v>2</v>
      </c>
      <c r="Q27" s="90">
        <v>2</v>
      </c>
      <c r="R27" s="90">
        <v>4</v>
      </c>
      <c r="S27" s="90">
        <v>2</v>
      </c>
      <c r="T27" s="45">
        <v>4</v>
      </c>
      <c r="U27" s="45">
        <v>4</v>
      </c>
      <c r="V27" s="101"/>
      <c r="W27" s="101">
        <f t="shared" si="7"/>
        <v>60</v>
      </c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101"/>
      <c r="AJ27" s="45"/>
      <c r="AK27" s="7"/>
      <c r="AL27" s="26"/>
      <c r="AM27" s="26"/>
      <c r="AN27" s="26"/>
      <c r="AO27" s="26"/>
      <c r="AP27" s="7"/>
      <c r="AQ27" s="7"/>
      <c r="AR27" s="7"/>
      <c r="AS27" s="7"/>
      <c r="AT27" s="7"/>
      <c r="AU27" s="7"/>
      <c r="AV27" s="28">
        <f t="shared" si="9"/>
        <v>0</v>
      </c>
      <c r="AW27" s="25" t="s">
        <v>54</v>
      </c>
      <c r="AX27" s="25" t="s">
        <v>54</v>
      </c>
      <c r="AY27" s="25" t="s">
        <v>54</v>
      </c>
      <c r="AZ27" s="25" t="s">
        <v>54</v>
      </c>
      <c r="BA27" s="25" t="s">
        <v>54</v>
      </c>
      <c r="BB27" s="25" t="s">
        <v>54</v>
      </c>
      <c r="BC27" s="25" t="s">
        <v>54</v>
      </c>
      <c r="BD27" s="25" t="s">
        <v>54</v>
      </c>
      <c r="BE27" s="25"/>
      <c r="BF27" s="91"/>
    </row>
    <row r="28" spans="1:58" ht="15.75">
      <c r="A28" s="182"/>
      <c r="B28" s="166"/>
      <c r="C28" s="170"/>
      <c r="D28" s="142"/>
      <c r="E28" s="88">
        <f>E27/2</f>
        <v>1</v>
      </c>
      <c r="F28" s="88">
        <f aca="true" t="shared" si="11" ref="F28:S28">F27/2</f>
        <v>2</v>
      </c>
      <c r="G28" s="88">
        <f t="shared" si="11"/>
        <v>2</v>
      </c>
      <c r="H28" s="88">
        <f t="shared" si="11"/>
        <v>2</v>
      </c>
      <c r="I28" s="88">
        <f t="shared" si="11"/>
        <v>2</v>
      </c>
      <c r="J28" s="88">
        <f t="shared" si="11"/>
        <v>2</v>
      </c>
      <c r="K28" s="88">
        <f t="shared" si="11"/>
        <v>2</v>
      </c>
      <c r="L28" s="88">
        <f t="shared" si="11"/>
        <v>2</v>
      </c>
      <c r="M28" s="88">
        <f t="shared" si="11"/>
        <v>2</v>
      </c>
      <c r="N28" s="88">
        <f t="shared" si="11"/>
        <v>2</v>
      </c>
      <c r="O28" s="88">
        <f t="shared" si="11"/>
        <v>2</v>
      </c>
      <c r="P28" s="88">
        <f t="shared" si="11"/>
        <v>1</v>
      </c>
      <c r="Q28" s="88">
        <f t="shared" si="11"/>
        <v>1</v>
      </c>
      <c r="R28" s="88">
        <f t="shared" si="11"/>
        <v>2</v>
      </c>
      <c r="S28" s="88">
        <f t="shared" si="11"/>
        <v>1</v>
      </c>
      <c r="T28" s="88">
        <v>1</v>
      </c>
      <c r="U28" s="88">
        <v>1</v>
      </c>
      <c r="V28" s="103"/>
      <c r="W28" s="101">
        <f t="shared" si="7"/>
        <v>28</v>
      </c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101"/>
      <c r="AJ28" s="49"/>
      <c r="AK28" s="22"/>
      <c r="AL28" s="26"/>
      <c r="AM28" s="26"/>
      <c r="AN28" s="26"/>
      <c r="AO28" s="26"/>
      <c r="AP28" s="22"/>
      <c r="AQ28" s="22"/>
      <c r="AR28" s="22"/>
      <c r="AS28" s="22"/>
      <c r="AT28" s="22"/>
      <c r="AU28" s="22"/>
      <c r="AV28" s="28">
        <f t="shared" si="9"/>
        <v>0</v>
      </c>
      <c r="AW28" s="25" t="s">
        <v>54</v>
      </c>
      <c r="AX28" s="25" t="s">
        <v>54</v>
      </c>
      <c r="AY28" s="25" t="s">
        <v>54</v>
      </c>
      <c r="AZ28" s="25" t="s">
        <v>54</v>
      </c>
      <c r="BA28" s="25" t="s">
        <v>54</v>
      </c>
      <c r="BB28" s="25" t="s">
        <v>54</v>
      </c>
      <c r="BC28" s="25" t="s">
        <v>54</v>
      </c>
      <c r="BD28" s="25" t="s">
        <v>54</v>
      </c>
      <c r="BE28" s="25"/>
      <c r="BF28" s="91"/>
    </row>
    <row r="29" spans="1:58" ht="15.75">
      <c r="A29" s="182"/>
      <c r="B29" s="165" t="s">
        <v>70</v>
      </c>
      <c r="C29" s="169" t="s">
        <v>64</v>
      </c>
      <c r="D29" s="141" t="s">
        <v>102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101"/>
      <c r="W29" s="101"/>
      <c r="X29" s="45">
        <v>2</v>
      </c>
      <c r="Y29" s="90">
        <v>8</v>
      </c>
      <c r="Z29" s="90">
        <v>8</v>
      </c>
      <c r="AA29" s="90">
        <v>6</v>
      </c>
      <c r="AB29" s="90">
        <v>6</v>
      </c>
      <c r="AC29" s="90">
        <v>6</v>
      </c>
      <c r="AD29" s="90">
        <v>4</v>
      </c>
      <c r="AE29" s="90">
        <v>4</v>
      </c>
      <c r="AF29" s="90">
        <v>4</v>
      </c>
      <c r="AG29" s="90">
        <v>4</v>
      </c>
      <c r="AH29" s="90">
        <v>4</v>
      </c>
      <c r="AI29" s="101"/>
      <c r="AJ29" s="7">
        <v>4</v>
      </c>
      <c r="AK29" s="7"/>
      <c r="AL29" s="26"/>
      <c r="AM29" s="26"/>
      <c r="AN29" s="26"/>
      <c r="AO29" s="26"/>
      <c r="AP29" s="7"/>
      <c r="AQ29" s="7"/>
      <c r="AR29" s="7"/>
      <c r="AS29" s="7"/>
      <c r="AT29" s="7"/>
      <c r="AU29" s="7"/>
      <c r="AV29" s="28">
        <f t="shared" si="9"/>
        <v>60</v>
      </c>
      <c r="AW29" s="25" t="s">
        <v>54</v>
      </c>
      <c r="AX29" s="25" t="s">
        <v>54</v>
      </c>
      <c r="AY29" s="25" t="s">
        <v>54</v>
      </c>
      <c r="AZ29" s="25" t="s">
        <v>54</v>
      </c>
      <c r="BA29" s="25" t="s">
        <v>54</v>
      </c>
      <c r="BB29" s="25" t="s">
        <v>54</v>
      </c>
      <c r="BC29" s="25" t="s">
        <v>54</v>
      </c>
      <c r="BD29" s="25" t="s">
        <v>54</v>
      </c>
      <c r="BE29" s="25" t="s">
        <v>54</v>
      </c>
      <c r="BF29" s="57"/>
    </row>
    <row r="30" spans="1:58" ht="15.75">
      <c r="A30" s="182"/>
      <c r="B30" s="166"/>
      <c r="C30" s="170"/>
      <c r="D30" s="142"/>
      <c r="E30" s="88"/>
      <c r="F30" s="88"/>
      <c r="G30" s="88"/>
      <c r="H30" s="88"/>
      <c r="I30" s="88"/>
      <c r="J30" s="88"/>
      <c r="K30" s="88"/>
      <c r="L30" s="88"/>
      <c r="M30" s="90"/>
      <c r="N30" s="90"/>
      <c r="O30" s="90"/>
      <c r="P30" s="90"/>
      <c r="Q30" s="90"/>
      <c r="R30" s="90"/>
      <c r="S30" s="88"/>
      <c r="T30" s="88"/>
      <c r="U30" s="88"/>
      <c r="V30" s="101"/>
      <c r="W30" s="101"/>
      <c r="X30" s="88">
        <f>X29/2</f>
        <v>1</v>
      </c>
      <c r="Y30" s="88">
        <f>Y29/2</f>
        <v>4</v>
      </c>
      <c r="Z30" s="88">
        <f aca="true" t="shared" si="12" ref="Z30:AI30">Z29/2</f>
        <v>4</v>
      </c>
      <c r="AA30" s="88">
        <f t="shared" si="12"/>
        <v>3</v>
      </c>
      <c r="AB30" s="88">
        <f t="shared" si="12"/>
        <v>3</v>
      </c>
      <c r="AC30" s="88">
        <f t="shared" si="12"/>
        <v>3</v>
      </c>
      <c r="AD30" s="88">
        <f t="shared" si="12"/>
        <v>2</v>
      </c>
      <c r="AE30" s="88">
        <f t="shared" si="12"/>
        <v>2</v>
      </c>
      <c r="AF30" s="88">
        <f t="shared" si="12"/>
        <v>2</v>
      </c>
      <c r="AG30" s="88">
        <f t="shared" si="12"/>
        <v>2</v>
      </c>
      <c r="AH30" s="88">
        <f t="shared" si="12"/>
        <v>2</v>
      </c>
      <c r="AI30" s="101"/>
      <c r="AJ30" s="88">
        <f>AJ29/2</f>
        <v>2</v>
      </c>
      <c r="AK30" s="22"/>
      <c r="AL30" s="26"/>
      <c r="AM30" s="26"/>
      <c r="AN30" s="26"/>
      <c r="AO30" s="26"/>
      <c r="AP30" s="22"/>
      <c r="AQ30" s="22"/>
      <c r="AR30" s="22"/>
      <c r="AS30" s="22"/>
      <c r="AT30" s="22"/>
      <c r="AU30" s="22"/>
      <c r="AV30" s="28">
        <f t="shared" si="9"/>
        <v>30</v>
      </c>
      <c r="AW30" s="25" t="s">
        <v>54</v>
      </c>
      <c r="AX30" s="25" t="s">
        <v>54</v>
      </c>
      <c r="AY30" s="25" t="s">
        <v>54</v>
      </c>
      <c r="AZ30" s="25" t="s">
        <v>54</v>
      </c>
      <c r="BA30" s="25" t="s">
        <v>54</v>
      </c>
      <c r="BB30" s="25" t="s">
        <v>54</v>
      </c>
      <c r="BC30" s="25" t="s">
        <v>54</v>
      </c>
      <c r="BD30" s="25" t="s">
        <v>54</v>
      </c>
      <c r="BE30" s="25" t="s">
        <v>54</v>
      </c>
      <c r="BF30" s="91"/>
    </row>
    <row r="31" spans="1:58" ht="15.75" customHeight="1">
      <c r="A31" s="182"/>
      <c r="B31" s="165" t="s">
        <v>71</v>
      </c>
      <c r="C31" s="169" t="s">
        <v>65</v>
      </c>
      <c r="D31" s="141" t="s">
        <v>80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101"/>
      <c r="W31" s="101"/>
      <c r="X31" s="45">
        <v>2</v>
      </c>
      <c r="Y31" s="90">
        <v>6</v>
      </c>
      <c r="Z31" s="90">
        <v>6</v>
      </c>
      <c r="AA31" s="90">
        <v>6</v>
      </c>
      <c r="AB31" s="90">
        <v>6</v>
      </c>
      <c r="AC31" s="90">
        <v>6</v>
      </c>
      <c r="AD31" s="90">
        <v>6</v>
      </c>
      <c r="AE31" s="90">
        <v>6</v>
      </c>
      <c r="AF31" s="90">
        <v>8</v>
      </c>
      <c r="AG31" s="7">
        <v>8</v>
      </c>
      <c r="AH31" s="90">
        <v>8</v>
      </c>
      <c r="AI31" s="101"/>
      <c r="AJ31" s="7">
        <v>8</v>
      </c>
      <c r="AK31" s="7"/>
      <c r="AL31" s="26"/>
      <c r="AM31" s="26"/>
      <c r="AN31" s="26"/>
      <c r="AO31" s="26"/>
      <c r="AP31" s="7"/>
      <c r="AQ31" s="7"/>
      <c r="AR31" s="7"/>
      <c r="AS31" s="7"/>
      <c r="AT31" s="7"/>
      <c r="AU31" s="7"/>
      <c r="AV31" s="28">
        <f t="shared" si="9"/>
        <v>76</v>
      </c>
      <c r="AW31" s="25" t="s">
        <v>54</v>
      </c>
      <c r="AX31" s="25" t="s">
        <v>54</v>
      </c>
      <c r="AY31" s="25" t="s">
        <v>54</v>
      </c>
      <c r="AZ31" s="25" t="s">
        <v>54</v>
      </c>
      <c r="BA31" s="25" t="s">
        <v>54</v>
      </c>
      <c r="BB31" s="25" t="s">
        <v>54</v>
      </c>
      <c r="BC31" s="25" t="s">
        <v>54</v>
      </c>
      <c r="BD31" s="25" t="s">
        <v>54</v>
      </c>
      <c r="BE31" s="25" t="s">
        <v>54</v>
      </c>
      <c r="BF31" s="57"/>
    </row>
    <row r="32" spans="1:58" ht="15.75">
      <c r="A32" s="182"/>
      <c r="B32" s="166"/>
      <c r="C32" s="170"/>
      <c r="D32" s="142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101"/>
      <c r="W32" s="101"/>
      <c r="X32" s="49">
        <v>1</v>
      </c>
      <c r="Y32" s="88">
        <f aca="true" t="shared" si="13" ref="Y32:AI32">Y31/2</f>
        <v>3</v>
      </c>
      <c r="Z32" s="88">
        <f t="shared" si="13"/>
        <v>3</v>
      </c>
      <c r="AA32" s="88">
        <f t="shared" si="13"/>
        <v>3</v>
      </c>
      <c r="AB32" s="88">
        <f t="shared" si="13"/>
        <v>3</v>
      </c>
      <c r="AC32" s="88">
        <f t="shared" si="13"/>
        <v>3</v>
      </c>
      <c r="AD32" s="88">
        <f t="shared" si="13"/>
        <v>3</v>
      </c>
      <c r="AE32" s="88">
        <f t="shared" si="13"/>
        <v>3</v>
      </c>
      <c r="AF32" s="88">
        <f t="shared" si="13"/>
        <v>4</v>
      </c>
      <c r="AG32" s="88">
        <f t="shared" si="13"/>
        <v>4</v>
      </c>
      <c r="AH32" s="88">
        <f t="shared" si="13"/>
        <v>4</v>
      </c>
      <c r="AI32" s="101"/>
      <c r="AJ32" s="88">
        <f>AJ31/2</f>
        <v>4</v>
      </c>
      <c r="AK32" s="22"/>
      <c r="AL32" s="26"/>
      <c r="AM32" s="26"/>
      <c r="AN32" s="26"/>
      <c r="AO32" s="26"/>
      <c r="AP32" s="22"/>
      <c r="AQ32" s="22"/>
      <c r="AR32" s="22"/>
      <c r="AS32" s="22"/>
      <c r="AT32" s="22"/>
      <c r="AU32" s="22"/>
      <c r="AV32" s="28">
        <f t="shared" si="9"/>
        <v>38</v>
      </c>
      <c r="AW32" s="25" t="s">
        <v>54</v>
      </c>
      <c r="AX32" s="25" t="s">
        <v>54</v>
      </c>
      <c r="AY32" s="25" t="s">
        <v>54</v>
      </c>
      <c r="AZ32" s="25" t="s">
        <v>54</v>
      </c>
      <c r="BA32" s="25" t="s">
        <v>54</v>
      </c>
      <c r="BB32" s="25" t="s">
        <v>54</v>
      </c>
      <c r="BC32" s="25" t="s">
        <v>54</v>
      </c>
      <c r="BD32" s="25" t="s">
        <v>54</v>
      </c>
      <c r="BE32" s="25" t="s">
        <v>54</v>
      </c>
      <c r="BF32" s="91"/>
    </row>
    <row r="33" spans="1:58" ht="24.75" customHeight="1">
      <c r="A33" s="182"/>
      <c r="B33" s="167" t="s">
        <v>72</v>
      </c>
      <c r="C33" s="171" t="s">
        <v>73</v>
      </c>
      <c r="D33" s="141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101"/>
      <c r="W33" s="101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101"/>
      <c r="AJ33" s="45"/>
      <c r="AK33" s="195"/>
      <c r="AL33" s="130" t="s">
        <v>45</v>
      </c>
      <c r="AM33" s="26"/>
      <c r="AN33" s="26"/>
      <c r="AO33" s="26"/>
      <c r="AP33" s="7"/>
      <c r="AQ33" s="7"/>
      <c r="AR33" s="7"/>
      <c r="AS33" s="7"/>
      <c r="AT33" s="7"/>
      <c r="AU33" s="7"/>
      <c r="AV33" s="28">
        <f>SUM(X33:AL33)</f>
        <v>0</v>
      </c>
      <c r="AW33" s="25" t="s">
        <v>54</v>
      </c>
      <c r="AX33" s="25" t="s">
        <v>54</v>
      </c>
      <c r="AY33" s="25" t="s">
        <v>54</v>
      </c>
      <c r="AZ33" s="25" t="s">
        <v>54</v>
      </c>
      <c r="BA33" s="25" t="s">
        <v>54</v>
      </c>
      <c r="BB33" s="25" t="s">
        <v>54</v>
      </c>
      <c r="BC33" s="25" t="s">
        <v>54</v>
      </c>
      <c r="BD33" s="25" t="s">
        <v>54</v>
      </c>
      <c r="BE33" s="25" t="s">
        <v>54</v>
      </c>
      <c r="BF33" s="57"/>
    </row>
    <row r="34" spans="1:58" ht="24" customHeight="1">
      <c r="A34" s="182"/>
      <c r="B34" s="168"/>
      <c r="C34" s="172"/>
      <c r="D34" s="142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101"/>
      <c r="W34" s="101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101"/>
      <c r="AJ34" s="49"/>
      <c r="AK34" s="195"/>
      <c r="AL34" s="131"/>
      <c r="AM34" s="26"/>
      <c r="AN34" s="26"/>
      <c r="AO34" s="26"/>
      <c r="AP34" s="22"/>
      <c r="AQ34" s="22"/>
      <c r="AR34" s="22"/>
      <c r="AS34" s="22"/>
      <c r="AT34" s="22"/>
      <c r="AU34" s="22"/>
      <c r="AV34" s="28">
        <f>SUM(X34:AL34)</f>
        <v>0</v>
      </c>
      <c r="AW34" s="25" t="s">
        <v>54</v>
      </c>
      <c r="AX34" s="25" t="s">
        <v>54</v>
      </c>
      <c r="AY34" s="25" t="s">
        <v>54</v>
      </c>
      <c r="AZ34" s="25" t="s">
        <v>54</v>
      </c>
      <c r="BA34" s="25" t="s">
        <v>54</v>
      </c>
      <c r="BB34" s="25" t="s">
        <v>54</v>
      </c>
      <c r="BC34" s="25" t="s">
        <v>54</v>
      </c>
      <c r="BD34" s="25" t="s">
        <v>54</v>
      </c>
      <c r="BE34" s="25" t="s">
        <v>54</v>
      </c>
      <c r="BF34" s="91"/>
    </row>
    <row r="35" spans="1:58" ht="22.5" customHeight="1">
      <c r="A35" s="182"/>
      <c r="B35" s="165" t="s">
        <v>74</v>
      </c>
      <c r="C35" s="169" t="s">
        <v>73</v>
      </c>
      <c r="D35" s="141" t="s">
        <v>106</v>
      </c>
      <c r="E35" s="90">
        <v>8</v>
      </c>
      <c r="F35" s="90">
        <v>6</v>
      </c>
      <c r="G35" s="90">
        <v>6</v>
      </c>
      <c r="H35" s="90">
        <v>6</v>
      </c>
      <c r="I35" s="90">
        <v>6</v>
      </c>
      <c r="J35" s="90">
        <v>6</v>
      </c>
      <c r="K35" s="90">
        <v>8</v>
      </c>
      <c r="L35" s="90">
        <v>6</v>
      </c>
      <c r="M35" s="90">
        <v>6</v>
      </c>
      <c r="N35" s="90">
        <v>6</v>
      </c>
      <c r="O35" s="90">
        <v>6</v>
      </c>
      <c r="P35" s="90">
        <v>8</v>
      </c>
      <c r="Q35" s="90">
        <v>8</v>
      </c>
      <c r="R35" s="90">
        <v>10</v>
      </c>
      <c r="S35" s="90">
        <v>10</v>
      </c>
      <c r="T35" s="90">
        <v>8</v>
      </c>
      <c r="U35" s="90">
        <v>6</v>
      </c>
      <c r="V35" s="101"/>
      <c r="W35" s="101">
        <f t="shared" si="7"/>
        <v>120</v>
      </c>
      <c r="X35" s="90">
        <v>6</v>
      </c>
      <c r="Y35" s="90">
        <v>2</v>
      </c>
      <c r="Z35" s="90">
        <v>2</v>
      </c>
      <c r="AA35" s="90">
        <v>4</v>
      </c>
      <c r="AB35" s="90">
        <v>6</v>
      </c>
      <c r="AC35" s="90">
        <v>6</v>
      </c>
      <c r="AD35" s="90">
        <v>8</v>
      </c>
      <c r="AE35" s="90">
        <v>8</v>
      </c>
      <c r="AF35" s="90">
        <v>6</v>
      </c>
      <c r="AG35" s="90">
        <v>6</v>
      </c>
      <c r="AH35" s="90">
        <v>6</v>
      </c>
      <c r="AI35" s="101"/>
      <c r="AJ35" s="45"/>
      <c r="AK35" s="7"/>
      <c r="AL35" s="26"/>
      <c r="AM35" s="26"/>
      <c r="AN35" s="26"/>
      <c r="AO35" s="26"/>
      <c r="AP35" s="22"/>
      <c r="AQ35" s="22"/>
      <c r="AR35" s="22"/>
      <c r="AS35" s="22"/>
      <c r="AT35" s="22"/>
      <c r="AU35" s="22"/>
      <c r="AV35" s="28">
        <f>SUM(X35:AK35)</f>
        <v>60</v>
      </c>
      <c r="AW35" s="25" t="s">
        <v>54</v>
      </c>
      <c r="AX35" s="25" t="s">
        <v>54</v>
      </c>
      <c r="AY35" s="25" t="s">
        <v>54</v>
      </c>
      <c r="AZ35" s="25" t="s">
        <v>54</v>
      </c>
      <c r="BA35" s="25" t="s">
        <v>54</v>
      </c>
      <c r="BB35" s="25" t="s">
        <v>54</v>
      </c>
      <c r="BC35" s="25" t="s">
        <v>54</v>
      </c>
      <c r="BD35" s="25" t="s">
        <v>54</v>
      </c>
      <c r="BE35" s="25" t="s">
        <v>54</v>
      </c>
      <c r="BF35" s="57"/>
    </row>
    <row r="36" spans="1:58" ht="27.75" customHeight="1">
      <c r="A36" s="182"/>
      <c r="B36" s="166"/>
      <c r="C36" s="170"/>
      <c r="D36" s="142"/>
      <c r="E36" s="88">
        <v>1</v>
      </c>
      <c r="F36" s="88">
        <f>F35/2</f>
        <v>3</v>
      </c>
      <c r="G36" s="88">
        <f aca="true" t="shared" si="14" ref="G36:U36">G35/2</f>
        <v>3</v>
      </c>
      <c r="H36" s="88">
        <f t="shared" si="14"/>
        <v>3</v>
      </c>
      <c r="I36" s="88">
        <f t="shared" si="14"/>
        <v>3</v>
      </c>
      <c r="J36" s="88">
        <f t="shared" si="14"/>
        <v>3</v>
      </c>
      <c r="K36" s="88">
        <f t="shared" si="14"/>
        <v>4</v>
      </c>
      <c r="L36" s="88">
        <f t="shared" si="14"/>
        <v>3</v>
      </c>
      <c r="M36" s="88">
        <f t="shared" si="14"/>
        <v>3</v>
      </c>
      <c r="N36" s="88">
        <f t="shared" si="14"/>
        <v>3</v>
      </c>
      <c r="O36" s="88">
        <f t="shared" si="14"/>
        <v>3</v>
      </c>
      <c r="P36" s="88">
        <f t="shared" si="14"/>
        <v>4</v>
      </c>
      <c r="Q36" s="88">
        <f t="shared" si="14"/>
        <v>4</v>
      </c>
      <c r="R36" s="88">
        <f t="shared" si="14"/>
        <v>5</v>
      </c>
      <c r="S36" s="88">
        <f t="shared" si="14"/>
        <v>5</v>
      </c>
      <c r="T36" s="88">
        <f t="shared" si="14"/>
        <v>4</v>
      </c>
      <c r="U36" s="88">
        <f t="shared" si="14"/>
        <v>3</v>
      </c>
      <c r="V36" s="101"/>
      <c r="W36" s="101">
        <f t="shared" si="7"/>
        <v>57</v>
      </c>
      <c r="X36" s="88">
        <v>1</v>
      </c>
      <c r="Y36" s="88">
        <f>Y35/2</f>
        <v>1</v>
      </c>
      <c r="Z36" s="88">
        <f aca="true" t="shared" si="15" ref="Z36:AH36">Z35/2</f>
        <v>1</v>
      </c>
      <c r="AA36" s="88">
        <f t="shared" si="15"/>
        <v>2</v>
      </c>
      <c r="AB36" s="88">
        <f t="shared" si="15"/>
        <v>3</v>
      </c>
      <c r="AC36" s="88">
        <f t="shared" si="15"/>
        <v>3</v>
      </c>
      <c r="AD36" s="88">
        <f t="shared" si="15"/>
        <v>4</v>
      </c>
      <c r="AE36" s="88">
        <f t="shared" si="15"/>
        <v>4</v>
      </c>
      <c r="AF36" s="88">
        <f t="shared" si="15"/>
        <v>3</v>
      </c>
      <c r="AG36" s="88">
        <f t="shared" si="15"/>
        <v>3</v>
      </c>
      <c r="AH36" s="88">
        <f t="shared" si="15"/>
        <v>3</v>
      </c>
      <c r="AI36" s="101"/>
      <c r="AJ36" s="88"/>
      <c r="AK36" s="22"/>
      <c r="AL36" s="26"/>
      <c r="AM36" s="26"/>
      <c r="AN36" s="26"/>
      <c r="AO36" s="26"/>
      <c r="AP36" s="22"/>
      <c r="AQ36" s="22"/>
      <c r="AR36" s="22"/>
      <c r="AS36" s="22"/>
      <c r="AT36" s="22"/>
      <c r="AU36" s="22"/>
      <c r="AV36" s="25"/>
      <c r="AW36" s="25"/>
      <c r="AX36" s="25" t="s">
        <v>54</v>
      </c>
      <c r="AY36" s="25" t="s">
        <v>54</v>
      </c>
      <c r="AZ36" s="25" t="s">
        <v>54</v>
      </c>
      <c r="BA36" s="25" t="s">
        <v>54</v>
      </c>
      <c r="BB36" s="25" t="s">
        <v>54</v>
      </c>
      <c r="BC36" s="25" t="s">
        <v>54</v>
      </c>
      <c r="BD36" s="25" t="s">
        <v>54</v>
      </c>
      <c r="BE36" s="25" t="s">
        <v>54</v>
      </c>
      <c r="BF36" s="91"/>
    </row>
    <row r="37" spans="1:58" ht="15.75">
      <c r="A37" s="182"/>
      <c r="B37" s="61" t="s">
        <v>75</v>
      </c>
      <c r="C37" s="64"/>
      <c r="D37" s="90" t="s">
        <v>83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>
        <v>6</v>
      </c>
      <c r="Q37" s="90">
        <v>6</v>
      </c>
      <c r="R37" s="90">
        <v>6</v>
      </c>
      <c r="S37" s="90">
        <v>6</v>
      </c>
      <c r="T37" s="90">
        <v>6</v>
      </c>
      <c r="U37" s="90">
        <v>6</v>
      </c>
      <c r="V37" s="101"/>
      <c r="W37" s="103">
        <v>36</v>
      </c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101"/>
      <c r="AJ37" s="45"/>
      <c r="AK37" s="7"/>
      <c r="AL37" s="26"/>
      <c r="AM37" s="26"/>
      <c r="AN37" s="26"/>
      <c r="AO37" s="26"/>
      <c r="AP37" s="7"/>
      <c r="AQ37" s="7"/>
      <c r="AR37" s="7"/>
      <c r="AS37" s="7"/>
      <c r="AT37" s="7"/>
      <c r="AU37" s="7"/>
      <c r="AV37" s="25"/>
      <c r="AW37" s="25"/>
      <c r="AX37" s="25" t="s">
        <v>54</v>
      </c>
      <c r="AY37" s="25" t="s">
        <v>54</v>
      </c>
      <c r="AZ37" s="25" t="s">
        <v>54</v>
      </c>
      <c r="BA37" s="25" t="s">
        <v>54</v>
      </c>
      <c r="BB37" s="25" t="s">
        <v>54</v>
      </c>
      <c r="BC37" s="25" t="s">
        <v>54</v>
      </c>
      <c r="BD37" s="25" t="s">
        <v>54</v>
      </c>
      <c r="BE37" s="25" t="s">
        <v>54</v>
      </c>
      <c r="BF37" s="57"/>
    </row>
    <row r="38" spans="1:58" ht="15.75">
      <c r="A38" s="182"/>
      <c r="B38" s="92" t="s">
        <v>76</v>
      </c>
      <c r="C38" s="93"/>
      <c r="D38" s="90" t="s">
        <v>103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01"/>
      <c r="W38" s="101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101"/>
      <c r="AJ38" s="45">
        <v>18</v>
      </c>
      <c r="AK38" s="7">
        <v>18</v>
      </c>
      <c r="AL38" s="26">
        <v>18</v>
      </c>
      <c r="AM38" s="26"/>
      <c r="AN38" s="26"/>
      <c r="AO38" s="26"/>
      <c r="AP38" s="7"/>
      <c r="AQ38" s="7"/>
      <c r="AR38" s="7"/>
      <c r="AS38" s="7"/>
      <c r="AT38" s="7"/>
      <c r="AU38" s="7"/>
      <c r="AV38" s="25"/>
      <c r="AW38" s="25"/>
      <c r="AX38" s="25" t="s">
        <v>54</v>
      </c>
      <c r="AY38" s="25" t="s">
        <v>54</v>
      </c>
      <c r="AZ38" s="25" t="s">
        <v>54</v>
      </c>
      <c r="BA38" s="25" t="s">
        <v>54</v>
      </c>
      <c r="BB38" s="25" t="s">
        <v>54</v>
      </c>
      <c r="BC38" s="25" t="s">
        <v>54</v>
      </c>
      <c r="BD38" s="25" t="s">
        <v>54</v>
      </c>
      <c r="BE38" s="25" t="s">
        <v>54</v>
      </c>
      <c r="BF38" s="91"/>
    </row>
    <row r="39" spans="1:58" ht="15.75">
      <c r="A39" s="182"/>
      <c r="B39" s="94" t="s">
        <v>96</v>
      </c>
      <c r="C39" s="95"/>
      <c r="D39" s="88" t="s">
        <v>97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101"/>
      <c r="W39" s="101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101"/>
      <c r="AJ39" s="45"/>
      <c r="AK39" s="7"/>
      <c r="AL39" s="26"/>
      <c r="AM39" s="26">
        <v>36</v>
      </c>
      <c r="AN39" s="26">
        <v>36</v>
      </c>
      <c r="AO39" s="26">
        <v>36</v>
      </c>
      <c r="AP39" s="7">
        <v>36</v>
      </c>
      <c r="AQ39" s="7"/>
      <c r="AR39" s="7"/>
      <c r="AS39" s="7"/>
      <c r="AT39" s="7"/>
      <c r="AU39" s="7"/>
      <c r="AV39" s="25"/>
      <c r="AW39" s="25"/>
      <c r="AX39" s="25"/>
      <c r="AY39" s="25"/>
      <c r="AZ39" s="25"/>
      <c r="BA39" s="25"/>
      <c r="BB39" s="25"/>
      <c r="BC39" s="25"/>
      <c r="BD39" s="25"/>
      <c r="BE39" s="25" t="s">
        <v>54</v>
      </c>
      <c r="BF39" s="91"/>
    </row>
    <row r="40" spans="1:58" ht="15.75">
      <c r="A40" s="182"/>
      <c r="B40" s="94"/>
      <c r="C40" s="95" t="s">
        <v>98</v>
      </c>
      <c r="D40" s="88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101"/>
      <c r="W40" s="101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101"/>
      <c r="AJ40" s="45"/>
      <c r="AK40" s="7"/>
      <c r="AL40" s="26"/>
      <c r="AM40" s="26"/>
      <c r="AN40" s="26"/>
      <c r="AO40" s="26"/>
      <c r="AP40" s="7"/>
      <c r="AQ40" s="7">
        <v>36</v>
      </c>
      <c r="AR40" s="7">
        <v>36</v>
      </c>
      <c r="AS40" s="7">
        <v>36</v>
      </c>
      <c r="AT40" s="7">
        <v>36</v>
      </c>
      <c r="AU40" s="7"/>
      <c r="AV40" s="25"/>
      <c r="AW40" s="25"/>
      <c r="AX40" s="25"/>
      <c r="AY40" s="25"/>
      <c r="AZ40" s="25"/>
      <c r="BA40" s="25"/>
      <c r="BB40" s="25"/>
      <c r="BC40" s="25"/>
      <c r="BD40" s="25"/>
      <c r="BE40" s="25" t="s">
        <v>54</v>
      </c>
      <c r="BF40" s="91"/>
    </row>
    <row r="41" spans="1:58" ht="15.75">
      <c r="A41" s="182"/>
      <c r="B41" s="94"/>
      <c r="C41" s="95" t="s">
        <v>99</v>
      </c>
      <c r="D41" s="88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101"/>
      <c r="W41" s="101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101"/>
      <c r="AJ41" s="45"/>
      <c r="AK41" s="7"/>
      <c r="AL41" s="26"/>
      <c r="AM41" s="26"/>
      <c r="AN41" s="26"/>
      <c r="AO41" s="26"/>
      <c r="AP41" s="7"/>
      <c r="AQ41" s="7"/>
      <c r="AR41" s="7"/>
      <c r="AS41" s="7"/>
      <c r="AT41" s="7">
        <v>36</v>
      </c>
      <c r="AU41" s="7">
        <v>36</v>
      </c>
      <c r="AV41" s="25"/>
      <c r="AW41" s="25"/>
      <c r="AX41" s="25"/>
      <c r="AY41" s="25"/>
      <c r="AZ41" s="25"/>
      <c r="BA41" s="25"/>
      <c r="BB41" s="25"/>
      <c r="BC41" s="25"/>
      <c r="BD41" s="25"/>
      <c r="BE41" s="25" t="s">
        <v>54</v>
      </c>
      <c r="BF41" s="57"/>
    </row>
    <row r="42" spans="1:58" ht="15.75">
      <c r="A42" s="182"/>
      <c r="B42" s="183" t="s">
        <v>22</v>
      </c>
      <c r="C42" s="183"/>
      <c r="D42" s="184"/>
      <c r="E42" s="90">
        <f aca="true" t="shared" si="16" ref="E42:N42">E35+E27+E25+E21+E19+E17+E15+E11+E9</f>
        <v>36</v>
      </c>
      <c r="F42" s="90">
        <f t="shared" si="16"/>
        <v>36</v>
      </c>
      <c r="G42" s="90">
        <f t="shared" si="16"/>
        <v>36</v>
      </c>
      <c r="H42" s="90">
        <f t="shared" si="16"/>
        <v>36</v>
      </c>
      <c r="I42" s="90">
        <f t="shared" si="16"/>
        <v>36</v>
      </c>
      <c r="J42" s="90">
        <f t="shared" si="16"/>
        <v>36</v>
      </c>
      <c r="K42" s="90">
        <f t="shared" si="16"/>
        <v>36</v>
      </c>
      <c r="L42" s="90">
        <f t="shared" si="16"/>
        <v>36</v>
      </c>
      <c r="M42" s="90">
        <f t="shared" si="16"/>
        <v>36</v>
      </c>
      <c r="N42" s="90">
        <f t="shared" si="16"/>
        <v>36</v>
      </c>
      <c r="O42" s="90">
        <f>O35+O27+O25+O21+O19+O17+O15+O11+O9+O37</f>
        <v>36</v>
      </c>
      <c r="P42" s="90">
        <f>P35+P27+P25+P21+P19+P17+P15+P11+P9+P37</f>
        <v>36</v>
      </c>
      <c r="Q42" s="90">
        <f>Q35+Q27+Q25+Q21+Q19+Q17+Q15+Q11+Q9+Q37</f>
        <v>36</v>
      </c>
      <c r="R42" s="90">
        <f>R35+R27+R25+R21+R19+R17+R15+R11+R9+R37</f>
        <v>36</v>
      </c>
      <c r="S42" s="90">
        <f>S35+S27+S25+S21+S19+S17+S15+S11+S9+S37</f>
        <v>36</v>
      </c>
      <c r="T42" s="90">
        <f>T35+T27+T25+T21+T19+T17+T15+T11+T9+T37</f>
        <v>36</v>
      </c>
      <c r="U42" s="90">
        <f>U35+U27+U25+U21+U17+U15+U11+U9+U37</f>
        <v>18</v>
      </c>
      <c r="V42" s="101">
        <f>V37+V27+V25+V21+V17</f>
        <v>0</v>
      </c>
      <c r="W42" s="101">
        <f>W35+W27+W25+W21+W19+W17+W15+W11+W9</f>
        <v>556</v>
      </c>
      <c r="X42" s="90">
        <f aca="true" t="shared" si="17" ref="X42:AH42">X35+X31+X23+X29+X17+X15+X11+X9</f>
        <v>36</v>
      </c>
      <c r="Y42" s="90">
        <f t="shared" si="17"/>
        <v>36</v>
      </c>
      <c r="Z42" s="90">
        <f t="shared" si="17"/>
        <v>36</v>
      </c>
      <c r="AA42" s="90">
        <f t="shared" si="17"/>
        <v>36</v>
      </c>
      <c r="AB42" s="90">
        <f t="shared" si="17"/>
        <v>36</v>
      </c>
      <c r="AC42" s="90">
        <f t="shared" si="17"/>
        <v>36</v>
      </c>
      <c r="AD42" s="90">
        <f t="shared" si="17"/>
        <v>36</v>
      </c>
      <c r="AE42" s="90">
        <f t="shared" si="17"/>
        <v>36</v>
      </c>
      <c r="AF42" s="90">
        <f t="shared" si="17"/>
        <v>36</v>
      </c>
      <c r="AG42" s="90">
        <f t="shared" si="17"/>
        <v>36</v>
      </c>
      <c r="AH42" s="90">
        <f t="shared" si="17"/>
        <v>36</v>
      </c>
      <c r="AI42" s="101">
        <v>0</v>
      </c>
      <c r="AJ42" s="45">
        <v>18</v>
      </c>
      <c r="AK42" s="90">
        <v>36</v>
      </c>
      <c r="AL42" s="7">
        <f aca="true" t="shared" si="18" ref="AL42:AU42">SUM(AL9:AL41)</f>
        <v>18</v>
      </c>
      <c r="AM42" s="90">
        <f t="shared" si="18"/>
        <v>36</v>
      </c>
      <c r="AN42" s="90">
        <f t="shared" si="18"/>
        <v>36</v>
      </c>
      <c r="AO42" s="90">
        <f t="shared" si="18"/>
        <v>36</v>
      </c>
      <c r="AP42" s="90">
        <f t="shared" si="18"/>
        <v>36</v>
      </c>
      <c r="AQ42" s="90">
        <f t="shared" si="18"/>
        <v>36</v>
      </c>
      <c r="AR42" s="90">
        <f t="shared" si="18"/>
        <v>36</v>
      </c>
      <c r="AS42" s="90">
        <f t="shared" si="18"/>
        <v>36</v>
      </c>
      <c r="AT42" s="90">
        <f t="shared" si="18"/>
        <v>72</v>
      </c>
      <c r="AU42" s="90">
        <f t="shared" si="18"/>
        <v>36</v>
      </c>
      <c r="AV42" s="90"/>
      <c r="AW42" s="33">
        <f>AV35+AV31+AV29+AV23+AV17+AV11+AV9</f>
        <v>414</v>
      </c>
      <c r="AX42" s="22"/>
      <c r="AY42" s="22"/>
      <c r="AZ42" s="22"/>
      <c r="BA42" s="22"/>
      <c r="BB42" s="22"/>
      <c r="BC42" s="22"/>
      <c r="BD42" s="7"/>
      <c r="BE42" s="25" t="s">
        <v>54</v>
      </c>
      <c r="BF42" s="57"/>
    </row>
    <row r="43" spans="1:58" ht="15.75">
      <c r="A43" s="182"/>
      <c r="B43" s="163"/>
      <c r="C43" s="163"/>
      <c r="D43" s="16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U43" s="48" t="s">
        <v>104</v>
      </c>
      <c r="V43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15"/>
      <c r="AJ43" s="104" t="s">
        <v>104</v>
      </c>
      <c r="AK43" s="104" t="s">
        <v>104</v>
      </c>
      <c r="AL43" s="104" t="s">
        <v>104</v>
      </c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5"/>
      <c r="BF43" s="57"/>
    </row>
    <row r="44" spans="1:58" ht="15.75" customHeight="1">
      <c r="A44" s="182"/>
      <c r="B44" s="117" t="s">
        <v>19</v>
      </c>
      <c r="C44" s="118"/>
      <c r="D44" s="119"/>
      <c r="E44" s="88">
        <f>E36+E28+E26+E22+E20+E18+E16+E12+E10</f>
        <v>28</v>
      </c>
      <c r="F44" s="88">
        <f>F36+F28+F26+F22+F20+F18+F16+F12+F10</f>
        <v>18</v>
      </c>
      <c r="G44" s="88">
        <f>G36+G28+G26+G22+G20+G18+G16+G12+G10</f>
        <v>18</v>
      </c>
      <c r="H44" s="88">
        <f aca="true" t="shared" si="19" ref="H44:S44">H36+H28+H26+H22+H20+H18+H16+H12+H10</f>
        <v>18</v>
      </c>
      <c r="I44" s="88">
        <f t="shared" si="19"/>
        <v>18</v>
      </c>
      <c r="J44" s="88">
        <f t="shared" si="19"/>
        <v>18</v>
      </c>
      <c r="K44" s="88">
        <f t="shared" si="19"/>
        <v>18</v>
      </c>
      <c r="L44" s="88">
        <f t="shared" si="19"/>
        <v>18</v>
      </c>
      <c r="M44" s="88">
        <f t="shared" si="19"/>
        <v>18</v>
      </c>
      <c r="N44" s="88">
        <f t="shared" si="19"/>
        <v>18</v>
      </c>
      <c r="O44" s="88">
        <f t="shared" si="19"/>
        <v>18</v>
      </c>
      <c r="P44" s="88">
        <f t="shared" si="19"/>
        <v>15</v>
      </c>
      <c r="Q44" s="88">
        <f t="shared" si="19"/>
        <v>15</v>
      </c>
      <c r="R44" s="88">
        <f t="shared" si="19"/>
        <v>15</v>
      </c>
      <c r="S44" s="88">
        <f t="shared" si="19"/>
        <v>15</v>
      </c>
      <c r="T44" s="88">
        <v>18</v>
      </c>
      <c r="U44" s="88">
        <f>U36+U28+U26+U22+U20+U18+U16+U12+U10</f>
        <v>5</v>
      </c>
      <c r="V44" s="58"/>
      <c r="W44" s="59"/>
      <c r="X44" s="88">
        <v>18</v>
      </c>
      <c r="Y44" s="88">
        <f aca="true" t="shared" si="20" ref="Y44:AJ44">Y36+Y32+Y30+Y24+Y18+Y12+Y10</f>
        <v>18</v>
      </c>
      <c r="Z44" s="88">
        <f t="shared" si="20"/>
        <v>18</v>
      </c>
      <c r="AA44" s="88">
        <f t="shared" si="20"/>
        <v>18</v>
      </c>
      <c r="AB44" s="88">
        <f t="shared" si="20"/>
        <v>18</v>
      </c>
      <c r="AC44" s="88">
        <f t="shared" si="20"/>
        <v>18</v>
      </c>
      <c r="AD44" s="88">
        <f t="shared" si="20"/>
        <v>18</v>
      </c>
      <c r="AE44" s="88">
        <f t="shared" si="20"/>
        <v>18</v>
      </c>
      <c r="AF44" s="88">
        <f t="shared" si="20"/>
        <v>18</v>
      </c>
      <c r="AG44" s="88">
        <f t="shared" si="20"/>
        <v>18</v>
      </c>
      <c r="AH44" s="88">
        <f t="shared" si="20"/>
        <v>18</v>
      </c>
      <c r="AI44" s="15">
        <v>18</v>
      </c>
      <c r="AJ44" s="88">
        <v>18</v>
      </c>
      <c r="AK44" s="88">
        <v>0</v>
      </c>
      <c r="AL44" s="58">
        <v>0</v>
      </c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25"/>
      <c r="BF44" s="57"/>
    </row>
    <row r="45" spans="1:58" ht="15.75">
      <c r="A45" s="182"/>
      <c r="B45" s="120" t="s">
        <v>20</v>
      </c>
      <c r="C45" s="120"/>
      <c r="D45" s="120"/>
      <c r="E45" s="88">
        <f>E44+E42</f>
        <v>64</v>
      </c>
      <c r="F45" s="88">
        <f aca="true" t="shared" si="21" ref="F45:V45">F44+F42</f>
        <v>54</v>
      </c>
      <c r="G45" s="88">
        <f>G44+G42</f>
        <v>54</v>
      </c>
      <c r="H45" s="88">
        <f t="shared" si="21"/>
        <v>54</v>
      </c>
      <c r="I45" s="88">
        <f t="shared" si="21"/>
        <v>54</v>
      </c>
      <c r="J45" s="88">
        <f t="shared" si="21"/>
        <v>54</v>
      </c>
      <c r="K45" s="88">
        <f t="shared" si="21"/>
        <v>54</v>
      </c>
      <c r="L45" s="88">
        <f t="shared" si="21"/>
        <v>54</v>
      </c>
      <c r="M45" s="88">
        <f>M44+M42</f>
        <v>54</v>
      </c>
      <c r="N45" s="88">
        <f t="shared" si="21"/>
        <v>54</v>
      </c>
      <c r="O45" s="88">
        <f t="shared" si="21"/>
        <v>54</v>
      </c>
      <c r="P45" s="88">
        <f t="shared" si="21"/>
        <v>51</v>
      </c>
      <c r="Q45" s="88">
        <f t="shared" si="21"/>
        <v>51</v>
      </c>
      <c r="R45" s="88">
        <f t="shared" si="21"/>
        <v>51</v>
      </c>
      <c r="S45" s="88">
        <f t="shared" si="21"/>
        <v>51</v>
      </c>
      <c r="T45" s="88">
        <f t="shared" si="21"/>
        <v>54</v>
      </c>
      <c r="U45" s="88">
        <f t="shared" si="21"/>
        <v>23</v>
      </c>
      <c r="V45" s="88">
        <f t="shared" si="21"/>
        <v>0</v>
      </c>
      <c r="W45" s="59"/>
      <c r="X45" s="88">
        <f>X44+X42</f>
        <v>54</v>
      </c>
      <c r="Y45" s="88">
        <f aca="true" t="shared" si="22" ref="Y45:AL45">Y44+Y42</f>
        <v>54</v>
      </c>
      <c r="Z45" s="88">
        <f t="shared" si="22"/>
        <v>54</v>
      </c>
      <c r="AA45" s="88">
        <f t="shared" si="22"/>
        <v>54</v>
      </c>
      <c r="AB45" s="88">
        <f t="shared" si="22"/>
        <v>54</v>
      </c>
      <c r="AC45" s="88">
        <f t="shared" si="22"/>
        <v>54</v>
      </c>
      <c r="AD45" s="88">
        <f t="shared" si="22"/>
        <v>54</v>
      </c>
      <c r="AE45" s="88">
        <f t="shared" si="22"/>
        <v>54</v>
      </c>
      <c r="AF45" s="88">
        <f t="shared" si="22"/>
        <v>54</v>
      </c>
      <c r="AG45" s="88">
        <f t="shared" si="22"/>
        <v>54</v>
      </c>
      <c r="AH45" s="88">
        <f t="shared" si="22"/>
        <v>54</v>
      </c>
      <c r="AI45" s="15">
        <f t="shared" si="22"/>
        <v>18</v>
      </c>
      <c r="AJ45" s="88">
        <f t="shared" si="22"/>
        <v>36</v>
      </c>
      <c r="AK45" s="88">
        <f t="shared" si="22"/>
        <v>36</v>
      </c>
      <c r="AL45" s="88">
        <f t="shared" si="22"/>
        <v>18</v>
      </c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25"/>
      <c r="BF45" s="57"/>
    </row>
  </sheetData>
  <sheetProtection/>
  <mergeCells count="68">
    <mergeCell ref="AL33:AL34"/>
    <mergeCell ref="E3:BD3"/>
    <mergeCell ref="E5:BD5"/>
    <mergeCell ref="B42:D42"/>
    <mergeCell ref="B43:D43"/>
    <mergeCell ref="B44:D44"/>
    <mergeCell ref="B45:D45"/>
    <mergeCell ref="B33:B34"/>
    <mergeCell ref="C33:C34"/>
    <mergeCell ref="D33:D34"/>
    <mergeCell ref="B35:B36"/>
    <mergeCell ref="C35:C36"/>
    <mergeCell ref="D35:D36"/>
    <mergeCell ref="B29:B30"/>
    <mergeCell ref="C29:C30"/>
    <mergeCell ref="D29:D30"/>
    <mergeCell ref="B31:B32"/>
    <mergeCell ref="C31:C32"/>
    <mergeCell ref="D31:D32"/>
    <mergeCell ref="B25:B26"/>
    <mergeCell ref="C25:C26"/>
    <mergeCell ref="D25:D26"/>
    <mergeCell ref="B27:B28"/>
    <mergeCell ref="C27:C28"/>
    <mergeCell ref="D27:D28"/>
    <mergeCell ref="D19:D20"/>
    <mergeCell ref="B21:B22"/>
    <mergeCell ref="C21:C22"/>
    <mergeCell ref="D21:D22"/>
    <mergeCell ref="B23:B24"/>
    <mergeCell ref="C23:C24"/>
    <mergeCell ref="D23:D24"/>
    <mergeCell ref="C11:C12"/>
    <mergeCell ref="D11:D12"/>
    <mergeCell ref="B13:B14"/>
    <mergeCell ref="C13:C14"/>
    <mergeCell ref="D13:D14"/>
    <mergeCell ref="A7:A45"/>
    <mergeCell ref="B7:B8"/>
    <mergeCell ref="C7:C8"/>
    <mergeCell ref="D7:D8"/>
    <mergeCell ref="B9:B10"/>
    <mergeCell ref="C9:C10"/>
    <mergeCell ref="D9:D10"/>
    <mergeCell ref="B11:B12"/>
    <mergeCell ref="B15:B16"/>
    <mergeCell ref="C15:C16"/>
    <mergeCell ref="D15:D16"/>
    <mergeCell ref="B17:B18"/>
    <mergeCell ref="C17:C18"/>
    <mergeCell ref="D17:D18"/>
    <mergeCell ref="B19:B20"/>
    <mergeCell ref="C19:C20"/>
    <mergeCell ref="E1:BF1"/>
    <mergeCell ref="A2:A6"/>
    <mergeCell ref="B2:B6"/>
    <mergeCell ref="C2:C6"/>
    <mergeCell ref="D2:D6"/>
    <mergeCell ref="J2:L2"/>
    <mergeCell ref="N2:P2"/>
    <mergeCell ref="R2:T2"/>
    <mergeCell ref="AA2:AC2"/>
    <mergeCell ref="AE2:AH2"/>
    <mergeCell ref="AJ2:AL2"/>
    <mergeCell ref="AN2:AQ2"/>
    <mergeCell ref="AS2:AU2"/>
    <mergeCell ref="AW2:AY2"/>
    <mergeCell ref="BA2:B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45"/>
  <sheetViews>
    <sheetView zoomScale="75" zoomScaleNormal="75" zoomScalePageLayoutView="0" workbookViewId="0" topLeftCell="A1">
      <pane xSplit="4" ySplit="6" topLeftCell="L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T40" sqref="AT40"/>
    </sheetView>
  </sheetViews>
  <sheetFormatPr defaultColWidth="9.140625" defaultRowHeight="15"/>
  <cols>
    <col min="1" max="1" width="4.28125" style="0" customWidth="1"/>
    <col min="2" max="2" width="10.28125" style="0" customWidth="1"/>
    <col min="3" max="3" width="39.7109375" style="0" customWidth="1"/>
    <col min="5" max="58" width="5.7109375" style="0" customWidth="1"/>
  </cols>
  <sheetData>
    <row r="1" spans="1:58" ht="18.75">
      <c r="A1" s="56"/>
      <c r="B1" s="60"/>
      <c r="C1" s="63"/>
      <c r="D1" s="81"/>
      <c r="E1" s="143" t="s">
        <v>137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</row>
    <row r="2" spans="1:58" ht="72">
      <c r="A2" s="153" t="s">
        <v>0</v>
      </c>
      <c r="B2" s="187" t="s">
        <v>1</v>
      </c>
      <c r="C2" s="171" t="s">
        <v>2</v>
      </c>
      <c r="D2" s="151" t="s">
        <v>3</v>
      </c>
      <c r="E2" s="96" t="s">
        <v>116</v>
      </c>
      <c r="F2" s="96" t="s">
        <v>117</v>
      </c>
      <c r="G2" s="96" t="s">
        <v>118</v>
      </c>
      <c r="H2" s="96" t="s">
        <v>119</v>
      </c>
      <c r="I2" s="96" t="s">
        <v>120</v>
      </c>
      <c r="J2" s="144" t="s">
        <v>4</v>
      </c>
      <c r="K2" s="145"/>
      <c r="L2" s="146"/>
      <c r="M2" s="97" t="s">
        <v>121</v>
      </c>
      <c r="N2" s="144" t="s">
        <v>5</v>
      </c>
      <c r="O2" s="145"/>
      <c r="P2" s="146"/>
      <c r="Q2" s="97" t="s">
        <v>122</v>
      </c>
      <c r="R2" s="144" t="s">
        <v>6</v>
      </c>
      <c r="S2" s="145"/>
      <c r="T2" s="146"/>
      <c r="U2" s="98" t="s">
        <v>123</v>
      </c>
      <c r="V2" s="97" t="s">
        <v>124</v>
      </c>
      <c r="W2" s="97" t="s">
        <v>125</v>
      </c>
      <c r="X2" s="97" t="s">
        <v>126</v>
      </c>
      <c r="Y2" s="97" t="s">
        <v>127</v>
      </c>
      <c r="Z2" s="97" t="s">
        <v>128</v>
      </c>
      <c r="AA2" s="144" t="s">
        <v>7</v>
      </c>
      <c r="AB2" s="145"/>
      <c r="AC2" s="146"/>
      <c r="AD2" s="97" t="s">
        <v>129</v>
      </c>
      <c r="AE2" s="144" t="s">
        <v>8</v>
      </c>
      <c r="AF2" s="145"/>
      <c r="AG2" s="145"/>
      <c r="AH2" s="146"/>
      <c r="AI2" s="97" t="s">
        <v>130</v>
      </c>
      <c r="AJ2" s="144" t="s">
        <v>9</v>
      </c>
      <c r="AK2" s="145"/>
      <c r="AL2" s="146"/>
      <c r="AM2" s="97" t="s">
        <v>131</v>
      </c>
      <c r="AN2" s="144" t="s">
        <v>10</v>
      </c>
      <c r="AO2" s="145"/>
      <c r="AP2" s="145"/>
      <c r="AQ2" s="146"/>
      <c r="AR2" s="97" t="s">
        <v>132</v>
      </c>
      <c r="AS2" s="144" t="s">
        <v>133</v>
      </c>
      <c r="AT2" s="145"/>
      <c r="AU2" s="146"/>
      <c r="AV2" s="97" t="s">
        <v>134</v>
      </c>
      <c r="AW2" s="144" t="s">
        <v>95</v>
      </c>
      <c r="AX2" s="145"/>
      <c r="AY2" s="146"/>
      <c r="AZ2" s="97" t="s">
        <v>135</v>
      </c>
      <c r="BA2" s="144" t="s">
        <v>11</v>
      </c>
      <c r="BB2" s="145"/>
      <c r="BC2" s="145"/>
      <c r="BD2" s="146"/>
      <c r="BE2" s="99" t="s">
        <v>136</v>
      </c>
      <c r="BF2" s="100" t="s">
        <v>12</v>
      </c>
    </row>
    <row r="3" spans="1:58" ht="15">
      <c r="A3" s="153"/>
      <c r="B3" s="187"/>
      <c r="C3" s="188"/>
      <c r="D3" s="151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6"/>
      <c r="BE3" s="47"/>
      <c r="BF3" s="56"/>
    </row>
    <row r="4" spans="1:58" ht="15.75">
      <c r="A4" s="153"/>
      <c r="B4" s="187"/>
      <c r="C4" s="188"/>
      <c r="D4" s="151"/>
      <c r="E4" s="82">
        <v>35</v>
      </c>
      <c r="F4" s="82">
        <v>36</v>
      </c>
      <c r="G4" s="82">
        <v>37</v>
      </c>
      <c r="H4" s="82">
        <v>38</v>
      </c>
      <c r="I4" s="82">
        <v>39</v>
      </c>
      <c r="J4" s="82">
        <v>40</v>
      </c>
      <c r="K4" s="82">
        <v>41</v>
      </c>
      <c r="L4" s="82">
        <v>42</v>
      </c>
      <c r="M4" s="82">
        <v>43</v>
      </c>
      <c r="N4" s="82">
        <v>44</v>
      </c>
      <c r="O4" s="82">
        <v>45</v>
      </c>
      <c r="P4" s="82">
        <v>46</v>
      </c>
      <c r="Q4" s="82">
        <v>47</v>
      </c>
      <c r="R4" s="82">
        <v>48</v>
      </c>
      <c r="S4" s="82">
        <v>49</v>
      </c>
      <c r="T4" s="82">
        <v>50</v>
      </c>
      <c r="U4" s="82">
        <v>51</v>
      </c>
      <c r="V4" s="7">
        <v>52</v>
      </c>
      <c r="W4" s="82">
        <v>1</v>
      </c>
      <c r="X4" s="82">
        <v>2</v>
      </c>
      <c r="Y4" s="82">
        <v>3</v>
      </c>
      <c r="Z4" s="82">
        <v>4</v>
      </c>
      <c r="AA4" s="82">
        <v>5</v>
      </c>
      <c r="AB4" s="82">
        <v>6</v>
      </c>
      <c r="AC4" s="82">
        <v>7</v>
      </c>
      <c r="AD4" s="82">
        <v>8</v>
      </c>
      <c r="AE4" s="82">
        <v>9</v>
      </c>
      <c r="AF4" s="82">
        <v>10</v>
      </c>
      <c r="AG4" s="82">
        <v>11</v>
      </c>
      <c r="AH4" s="82">
        <v>12</v>
      </c>
      <c r="AI4" s="82">
        <v>13</v>
      </c>
      <c r="AJ4" s="45">
        <v>14</v>
      </c>
      <c r="AK4" s="82">
        <v>15</v>
      </c>
      <c r="AL4" s="45">
        <v>16</v>
      </c>
      <c r="AM4" s="82">
        <v>17</v>
      </c>
      <c r="AN4" s="45">
        <v>18</v>
      </c>
      <c r="AO4" s="82">
        <v>19</v>
      </c>
      <c r="AP4" s="45">
        <v>20</v>
      </c>
      <c r="AQ4" s="82">
        <v>21</v>
      </c>
      <c r="AR4" s="45">
        <v>22</v>
      </c>
      <c r="AS4" s="82">
        <v>23</v>
      </c>
      <c r="AT4" s="45">
        <v>24</v>
      </c>
      <c r="AU4" s="82">
        <v>25</v>
      </c>
      <c r="AV4" s="45">
        <v>26</v>
      </c>
      <c r="AW4" s="82">
        <v>27</v>
      </c>
      <c r="AX4" s="45">
        <v>28</v>
      </c>
      <c r="AY4" s="82">
        <v>29</v>
      </c>
      <c r="AZ4" s="45">
        <v>30</v>
      </c>
      <c r="BA4" s="82">
        <v>31</v>
      </c>
      <c r="BB4" s="45">
        <v>32</v>
      </c>
      <c r="BC4" s="82">
        <v>33</v>
      </c>
      <c r="BD4" s="45">
        <v>34</v>
      </c>
      <c r="BE4" s="7"/>
      <c r="BF4" s="81"/>
    </row>
    <row r="5" spans="1:58" ht="15">
      <c r="A5" s="153"/>
      <c r="B5" s="187"/>
      <c r="C5" s="188"/>
      <c r="D5" s="15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46"/>
      <c r="BF5" s="56"/>
    </row>
    <row r="6" spans="1:58" ht="15.75">
      <c r="A6" s="153"/>
      <c r="B6" s="187"/>
      <c r="C6" s="172"/>
      <c r="D6" s="151"/>
      <c r="E6" s="82">
        <v>1</v>
      </c>
      <c r="F6" s="82">
        <v>2</v>
      </c>
      <c r="G6" s="82">
        <v>3</v>
      </c>
      <c r="H6" s="82">
        <v>4</v>
      </c>
      <c r="I6" s="82">
        <v>5</v>
      </c>
      <c r="J6" s="82">
        <v>6</v>
      </c>
      <c r="K6" s="82">
        <v>7</v>
      </c>
      <c r="L6" s="82">
        <v>8</v>
      </c>
      <c r="M6" s="82">
        <v>9</v>
      </c>
      <c r="N6" s="82">
        <v>10</v>
      </c>
      <c r="O6" s="82">
        <v>11</v>
      </c>
      <c r="P6" s="82">
        <v>12</v>
      </c>
      <c r="Q6" s="82">
        <v>13</v>
      </c>
      <c r="R6" s="82">
        <v>14</v>
      </c>
      <c r="S6" s="82">
        <v>15</v>
      </c>
      <c r="T6" s="82">
        <v>16</v>
      </c>
      <c r="U6" s="82">
        <v>17</v>
      </c>
      <c r="V6" s="7">
        <v>18</v>
      </c>
      <c r="W6" s="82">
        <v>19</v>
      </c>
      <c r="X6" s="82">
        <v>20</v>
      </c>
      <c r="Y6" s="82">
        <v>21</v>
      </c>
      <c r="Z6" s="82">
        <v>22</v>
      </c>
      <c r="AA6" s="82">
        <v>23</v>
      </c>
      <c r="AB6" s="82">
        <v>24</v>
      </c>
      <c r="AC6" s="82">
        <v>25</v>
      </c>
      <c r="AD6" s="82">
        <v>26</v>
      </c>
      <c r="AE6" s="82">
        <v>27</v>
      </c>
      <c r="AF6" s="82">
        <v>28</v>
      </c>
      <c r="AG6" s="82">
        <v>29</v>
      </c>
      <c r="AH6" s="82">
        <v>30</v>
      </c>
      <c r="AI6" s="82">
        <v>31</v>
      </c>
      <c r="AJ6" s="45">
        <v>32</v>
      </c>
      <c r="AK6" s="82">
        <v>33</v>
      </c>
      <c r="AL6" s="7">
        <v>34</v>
      </c>
      <c r="AM6" s="82">
        <v>35</v>
      </c>
      <c r="AN6" s="7">
        <v>36</v>
      </c>
      <c r="AO6" s="82">
        <v>37</v>
      </c>
      <c r="AP6" s="7">
        <v>38</v>
      </c>
      <c r="AQ6" s="82">
        <v>39</v>
      </c>
      <c r="AR6" s="7">
        <v>40</v>
      </c>
      <c r="AS6" s="82">
        <v>41</v>
      </c>
      <c r="AT6" s="7">
        <v>42</v>
      </c>
      <c r="AU6" s="82">
        <v>43</v>
      </c>
      <c r="AV6" s="7">
        <v>44</v>
      </c>
      <c r="AW6" s="82">
        <v>45</v>
      </c>
      <c r="AX6" s="7">
        <v>46</v>
      </c>
      <c r="AY6" s="82">
        <v>47</v>
      </c>
      <c r="AZ6" s="7">
        <v>48</v>
      </c>
      <c r="BA6" s="82">
        <v>49</v>
      </c>
      <c r="BB6" s="7">
        <v>50</v>
      </c>
      <c r="BC6" s="82">
        <v>51</v>
      </c>
      <c r="BD6" s="7">
        <v>52</v>
      </c>
      <c r="BE6" s="82">
        <v>53</v>
      </c>
      <c r="BF6" s="81"/>
    </row>
    <row r="7" spans="1:58" ht="15.75">
      <c r="A7" s="182" t="s">
        <v>84</v>
      </c>
      <c r="B7" s="176" t="s">
        <v>27</v>
      </c>
      <c r="C7" s="164" t="s">
        <v>26</v>
      </c>
      <c r="D7" s="141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101"/>
      <c r="W7" s="101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79"/>
      <c r="AI7" s="101"/>
      <c r="AJ7" s="49"/>
      <c r="AK7" s="88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5" t="s">
        <v>54</v>
      </c>
      <c r="AW7" s="25" t="s">
        <v>54</v>
      </c>
      <c r="AX7" s="25" t="s">
        <v>54</v>
      </c>
      <c r="AY7" s="25" t="s">
        <v>54</v>
      </c>
      <c r="AZ7" s="25" t="s">
        <v>54</v>
      </c>
      <c r="BA7" s="25" t="s">
        <v>54</v>
      </c>
      <c r="BB7" s="25" t="s">
        <v>54</v>
      </c>
      <c r="BC7" s="25" t="s">
        <v>54</v>
      </c>
      <c r="BD7" s="25" t="s">
        <v>54</v>
      </c>
      <c r="BE7" s="25" t="s">
        <v>54</v>
      </c>
      <c r="BF7" s="81"/>
    </row>
    <row r="8" spans="1:58" ht="15.75">
      <c r="A8" s="182"/>
      <c r="B8" s="176"/>
      <c r="C8" s="164"/>
      <c r="D8" s="14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101"/>
      <c r="W8" s="101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79"/>
      <c r="AI8" s="101"/>
      <c r="AJ8" s="49"/>
      <c r="AK8" s="88"/>
      <c r="AL8" s="26"/>
      <c r="AM8" s="26"/>
      <c r="AN8" s="26"/>
      <c r="AO8" s="26"/>
      <c r="AP8" s="22"/>
      <c r="AQ8" s="22"/>
      <c r="AR8" s="22"/>
      <c r="AS8" s="22"/>
      <c r="AT8" s="22"/>
      <c r="AU8" s="22"/>
      <c r="AV8" s="25" t="s">
        <v>54</v>
      </c>
      <c r="AW8" s="25" t="s">
        <v>54</v>
      </c>
      <c r="AX8" s="25" t="s">
        <v>54</v>
      </c>
      <c r="AY8" s="25" t="s">
        <v>54</v>
      </c>
      <c r="AZ8" s="25" t="s">
        <v>54</v>
      </c>
      <c r="BA8" s="25" t="s">
        <v>54</v>
      </c>
      <c r="BB8" s="25" t="s">
        <v>54</v>
      </c>
      <c r="BC8" s="25" t="s">
        <v>54</v>
      </c>
      <c r="BD8" s="25" t="s">
        <v>54</v>
      </c>
      <c r="BE8" s="25" t="s">
        <v>54</v>
      </c>
      <c r="BF8" s="81"/>
    </row>
    <row r="9" spans="1:58" ht="15.75">
      <c r="A9" s="182"/>
      <c r="B9" s="193" t="s">
        <v>29</v>
      </c>
      <c r="C9" s="173" t="s">
        <v>15</v>
      </c>
      <c r="D9" s="141" t="s">
        <v>55</v>
      </c>
      <c r="E9" s="82">
        <v>2</v>
      </c>
      <c r="F9" s="82">
        <v>2</v>
      </c>
      <c r="G9" s="82">
        <v>2</v>
      </c>
      <c r="H9" s="82">
        <v>2</v>
      </c>
      <c r="I9" s="82">
        <v>2</v>
      </c>
      <c r="J9" s="82">
        <v>2</v>
      </c>
      <c r="K9" s="82">
        <v>2</v>
      </c>
      <c r="L9" s="82">
        <v>2</v>
      </c>
      <c r="M9" s="82">
        <v>2</v>
      </c>
      <c r="N9" s="82">
        <v>2</v>
      </c>
      <c r="O9" s="82">
        <v>2</v>
      </c>
      <c r="P9" s="82">
        <v>2</v>
      </c>
      <c r="Q9" s="82">
        <v>2</v>
      </c>
      <c r="R9" s="82">
        <v>2</v>
      </c>
      <c r="S9" s="82">
        <v>2</v>
      </c>
      <c r="T9" s="82"/>
      <c r="U9" s="82"/>
      <c r="V9" s="101"/>
      <c r="W9" s="101">
        <f>SUM(E9:V9)</f>
        <v>30</v>
      </c>
      <c r="X9" s="82">
        <v>2</v>
      </c>
      <c r="Y9" s="82">
        <v>2</v>
      </c>
      <c r="Z9" s="82">
        <v>2</v>
      </c>
      <c r="AA9" s="82">
        <v>2</v>
      </c>
      <c r="AB9" s="82">
        <v>2</v>
      </c>
      <c r="AC9" s="82">
        <v>2</v>
      </c>
      <c r="AD9" s="82">
        <v>2</v>
      </c>
      <c r="AE9" s="82">
        <v>2</v>
      </c>
      <c r="AF9" s="82">
        <v>2</v>
      </c>
      <c r="AG9" s="82">
        <v>2</v>
      </c>
      <c r="AH9" s="82">
        <v>2</v>
      </c>
      <c r="AI9" s="101"/>
      <c r="AJ9" s="45">
        <v>2</v>
      </c>
      <c r="AK9" s="90"/>
      <c r="AL9" s="26"/>
      <c r="AM9" s="26"/>
      <c r="AN9" s="26"/>
      <c r="AO9" s="26"/>
      <c r="AP9" s="7"/>
      <c r="AQ9" s="7"/>
      <c r="AR9" s="7"/>
      <c r="AS9" s="7"/>
      <c r="AT9" s="7"/>
      <c r="AU9" s="7"/>
      <c r="AV9" s="28">
        <f>SUM(X9:AK9)</f>
        <v>24</v>
      </c>
      <c r="AW9" s="25" t="s">
        <v>54</v>
      </c>
      <c r="AX9" s="25" t="s">
        <v>54</v>
      </c>
      <c r="AY9" s="25" t="s">
        <v>54</v>
      </c>
      <c r="AZ9" s="25" t="s">
        <v>54</v>
      </c>
      <c r="BA9" s="25" t="s">
        <v>54</v>
      </c>
      <c r="BB9" s="25" t="s">
        <v>54</v>
      </c>
      <c r="BC9" s="25" t="s">
        <v>54</v>
      </c>
      <c r="BD9" s="25" t="s">
        <v>54</v>
      </c>
      <c r="BE9" s="25"/>
      <c r="BF9" s="81"/>
    </row>
    <row r="10" spans="1:58" ht="15.75">
      <c r="A10" s="182"/>
      <c r="B10" s="193"/>
      <c r="C10" s="173"/>
      <c r="D10" s="142"/>
      <c r="E10" s="79">
        <v>13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101"/>
      <c r="W10" s="101">
        <f>SUM(E10:V10)</f>
        <v>13</v>
      </c>
      <c r="X10" s="79">
        <v>1</v>
      </c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101"/>
      <c r="AJ10" s="49"/>
      <c r="AK10" s="88"/>
      <c r="AL10" s="26"/>
      <c r="AM10" s="26"/>
      <c r="AN10" s="26"/>
      <c r="AO10" s="26"/>
      <c r="AP10" s="22"/>
      <c r="AQ10" s="22"/>
      <c r="AR10" s="22"/>
      <c r="AS10" s="22"/>
      <c r="AT10" s="22"/>
      <c r="AU10" s="22"/>
      <c r="AV10" s="28">
        <f>SUM(X10:AK10)</f>
        <v>1</v>
      </c>
      <c r="AW10" s="25" t="s">
        <v>54</v>
      </c>
      <c r="AX10" s="25" t="s">
        <v>54</v>
      </c>
      <c r="AY10" s="25" t="s">
        <v>54</v>
      </c>
      <c r="AZ10" s="25" t="s">
        <v>54</v>
      </c>
      <c r="BA10" s="25" t="s">
        <v>54</v>
      </c>
      <c r="BB10" s="25" t="s">
        <v>54</v>
      </c>
      <c r="BC10" s="25" t="s">
        <v>54</v>
      </c>
      <c r="BD10" s="25" t="s">
        <v>54</v>
      </c>
      <c r="BE10" s="25"/>
      <c r="BF10" s="81"/>
    </row>
    <row r="11" spans="1:58" ht="15.75">
      <c r="A11" s="182"/>
      <c r="B11" s="193" t="s">
        <v>30</v>
      </c>
      <c r="C11" s="177" t="s">
        <v>17</v>
      </c>
      <c r="D11" s="141" t="s">
        <v>55</v>
      </c>
      <c r="E11" s="90">
        <v>2</v>
      </c>
      <c r="F11" s="82">
        <v>2</v>
      </c>
      <c r="G11" s="82">
        <v>2</v>
      </c>
      <c r="H11" s="82">
        <v>2</v>
      </c>
      <c r="I11" s="82">
        <v>2</v>
      </c>
      <c r="J11" s="82">
        <v>2</v>
      </c>
      <c r="K11" s="82">
        <v>2</v>
      </c>
      <c r="L11" s="82">
        <v>2</v>
      </c>
      <c r="M11" s="82">
        <v>2</v>
      </c>
      <c r="N11" s="82">
        <v>2</v>
      </c>
      <c r="O11" s="82">
        <v>2</v>
      </c>
      <c r="P11" s="82">
        <v>2</v>
      </c>
      <c r="Q11" s="82">
        <v>2</v>
      </c>
      <c r="R11" s="82">
        <v>2</v>
      </c>
      <c r="S11" s="82">
        <v>2</v>
      </c>
      <c r="T11" s="82"/>
      <c r="U11" s="82"/>
      <c r="V11" s="101"/>
      <c r="W11" s="101">
        <f>SUM(F11:V11)</f>
        <v>28</v>
      </c>
      <c r="X11" s="82">
        <v>4</v>
      </c>
      <c r="Y11" s="82">
        <v>2</v>
      </c>
      <c r="Z11" s="82">
        <v>2</v>
      </c>
      <c r="AA11" s="82">
        <v>2</v>
      </c>
      <c r="AB11" s="82">
        <v>2</v>
      </c>
      <c r="AC11" s="82">
        <v>2</v>
      </c>
      <c r="AD11" s="82">
        <v>2</v>
      </c>
      <c r="AE11" s="82">
        <v>2</v>
      </c>
      <c r="AF11" s="82">
        <v>2</v>
      </c>
      <c r="AG11" s="82">
        <v>2</v>
      </c>
      <c r="AH11" s="82">
        <v>2</v>
      </c>
      <c r="AI11" s="101"/>
      <c r="AJ11" s="45"/>
      <c r="AK11" s="90"/>
      <c r="AL11" s="26"/>
      <c r="AM11" s="26"/>
      <c r="AN11" s="26"/>
      <c r="AO11" s="26"/>
      <c r="AP11" s="7"/>
      <c r="AQ11" s="7"/>
      <c r="AR11" s="7"/>
      <c r="AS11" s="7"/>
      <c r="AT11" s="7"/>
      <c r="AU11" s="7"/>
      <c r="AV11" s="28">
        <f>SUM(X11:AK11)</f>
        <v>24</v>
      </c>
      <c r="AW11" s="25" t="s">
        <v>54</v>
      </c>
      <c r="AX11" s="25" t="s">
        <v>54</v>
      </c>
      <c r="AY11" s="25" t="s">
        <v>54</v>
      </c>
      <c r="AZ11" s="25" t="s">
        <v>54</v>
      </c>
      <c r="BA11" s="25" t="s">
        <v>54</v>
      </c>
      <c r="BB11" s="25" t="s">
        <v>54</v>
      </c>
      <c r="BC11" s="25" t="s">
        <v>54</v>
      </c>
      <c r="BD11" s="25" t="s">
        <v>54</v>
      </c>
      <c r="BE11" s="25" t="s">
        <v>54</v>
      </c>
      <c r="BF11" s="57"/>
    </row>
    <row r="12" spans="1:58" ht="15.75">
      <c r="A12" s="182"/>
      <c r="B12" s="193"/>
      <c r="C12" s="178"/>
      <c r="D12" s="142"/>
      <c r="E12" s="88">
        <f>E11</f>
        <v>2</v>
      </c>
      <c r="F12" s="79">
        <f aca="true" t="shared" si="0" ref="F12:S12">F11</f>
        <v>2</v>
      </c>
      <c r="G12" s="79">
        <f t="shared" si="0"/>
        <v>2</v>
      </c>
      <c r="H12" s="79">
        <f t="shared" si="0"/>
        <v>2</v>
      </c>
      <c r="I12" s="79">
        <f t="shared" si="0"/>
        <v>2</v>
      </c>
      <c r="J12" s="79">
        <f t="shared" si="0"/>
        <v>2</v>
      </c>
      <c r="K12" s="79">
        <f t="shared" si="0"/>
        <v>2</v>
      </c>
      <c r="L12" s="79">
        <f t="shared" si="0"/>
        <v>2</v>
      </c>
      <c r="M12" s="79">
        <f t="shared" si="0"/>
        <v>2</v>
      </c>
      <c r="N12" s="79">
        <f t="shared" si="0"/>
        <v>2</v>
      </c>
      <c r="O12" s="79">
        <f t="shared" si="0"/>
        <v>2</v>
      </c>
      <c r="P12" s="79">
        <f t="shared" si="0"/>
        <v>2</v>
      </c>
      <c r="Q12" s="79">
        <f t="shared" si="0"/>
        <v>2</v>
      </c>
      <c r="R12" s="79">
        <f t="shared" si="0"/>
        <v>2</v>
      </c>
      <c r="S12" s="79">
        <f t="shared" si="0"/>
        <v>2</v>
      </c>
      <c r="T12" s="79"/>
      <c r="U12" s="82"/>
      <c r="V12" s="101"/>
      <c r="W12" s="101">
        <f>SUM(F12:V12)</f>
        <v>28</v>
      </c>
      <c r="X12" s="79">
        <v>4</v>
      </c>
      <c r="Y12" s="79">
        <f>Y11</f>
        <v>2</v>
      </c>
      <c r="Z12" s="79">
        <f aca="true" t="shared" si="1" ref="Z12:AH12">Z11</f>
        <v>2</v>
      </c>
      <c r="AA12" s="79">
        <f t="shared" si="1"/>
        <v>2</v>
      </c>
      <c r="AB12" s="79">
        <f t="shared" si="1"/>
        <v>2</v>
      </c>
      <c r="AC12" s="79">
        <f t="shared" si="1"/>
        <v>2</v>
      </c>
      <c r="AD12" s="79">
        <f t="shared" si="1"/>
        <v>2</v>
      </c>
      <c r="AE12" s="79">
        <f t="shared" si="1"/>
        <v>2</v>
      </c>
      <c r="AF12" s="79">
        <f t="shared" si="1"/>
        <v>2</v>
      </c>
      <c r="AG12" s="79">
        <f t="shared" si="1"/>
        <v>2</v>
      </c>
      <c r="AH12" s="79">
        <f t="shared" si="1"/>
        <v>2</v>
      </c>
      <c r="AI12" s="101"/>
      <c r="AJ12" s="49"/>
      <c r="AK12" s="88"/>
      <c r="AL12" s="26"/>
      <c r="AM12" s="26"/>
      <c r="AN12" s="26"/>
      <c r="AO12" s="26"/>
      <c r="AP12" s="22"/>
      <c r="AQ12" s="22"/>
      <c r="AR12" s="22"/>
      <c r="AS12" s="22"/>
      <c r="AT12" s="22"/>
      <c r="AU12" s="22"/>
      <c r="AV12" s="28">
        <f>SUM(X12:AK12)</f>
        <v>24</v>
      </c>
      <c r="AW12" s="25" t="s">
        <v>54</v>
      </c>
      <c r="AX12" s="25" t="s">
        <v>54</v>
      </c>
      <c r="AY12" s="25" t="s">
        <v>54</v>
      </c>
      <c r="AZ12" s="25" t="s">
        <v>54</v>
      </c>
      <c r="BA12" s="25" t="s">
        <v>54</v>
      </c>
      <c r="BB12" s="25" t="s">
        <v>54</v>
      </c>
      <c r="BC12" s="25" t="s">
        <v>54</v>
      </c>
      <c r="BD12" s="25" t="s">
        <v>54</v>
      </c>
      <c r="BE12" s="25" t="s">
        <v>54</v>
      </c>
      <c r="BF12" s="81"/>
    </row>
    <row r="13" spans="1:58" ht="15.75">
      <c r="A13" s="182"/>
      <c r="B13" s="176" t="s">
        <v>23</v>
      </c>
      <c r="C13" s="174" t="s">
        <v>34</v>
      </c>
      <c r="D13" s="123"/>
      <c r="E13" s="90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101"/>
      <c r="W13" s="101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101"/>
      <c r="AJ13" s="45"/>
      <c r="AK13" s="90"/>
      <c r="AL13" s="26"/>
      <c r="AM13" s="26"/>
      <c r="AN13" s="26"/>
      <c r="AO13" s="26"/>
      <c r="AP13" s="7"/>
      <c r="AQ13" s="7"/>
      <c r="AR13" s="7"/>
      <c r="AS13" s="7"/>
      <c r="AT13" s="7"/>
      <c r="AU13" s="7"/>
      <c r="AV13" s="28"/>
      <c r="AW13" s="25" t="s">
        <v>54</v>
      </c>
      <c r="AX13" s="25" t="s">
        <v>54</v>
      </c>
      <c r="AY13" s="25" t="s">
        <v>54</v>
      </c>
      <c r="AZ13" s="25" t="s">
        <v>54</v>
      </c>
      <c r="BA13" s="25" t="s">
        <v>54</v>
      </c>
      <c r="BB13" s="25" t="s">
        <v>54</v>
      </c>
      <c r="BC13" s="25" t="s">
        <v>54</v>
      </c>
      <c r="BD13" s="25" t="s">
        <v>54</v>
      </c>
      <c r="BE13" s="25" t="s">
        <v>54</v>
      </c>
      <c r="BF13" s="57"/>
    </row>
    <row r="14" spans="1:58" ht="15.75">
      <c r="A14" s="182"/>
      <c r="B14" s="176"/>
      <c r="C14" s="175"/>
      <c r="D14" s="124"/>
      <c r="E14" s="90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101"/>
      <c r="W14" s="101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101"/>
      <c r="AJ14" s="49"/>
      <c r="AK14" s="88"/>
      <c r="AL14" s="26"/>
      <c r="AM14" s="26"/>
      <c r="AN14" s="26"/>
      <c r="AO14" s="26"/>
      <c r="AP14" s="22"/>
      <c r="AQ14" s="22"/>
      <c r="AR14" s="22"/>
      <c r="AS14" s="22"/>
      <c r="AT14" s="22"/>
      <c r="AU14" s="22"/>
      <c r="AV14" s="28"/>
      <c r="AW14" s="25" t="s">
        <v>54</v>
      </c>
      <c r="AX14" s="25" t="s">
        <v>54</v>
      </c>
      <c r="AY14" s="25" t="s">
        <v>54</v>
      </c>
      <c r="AZ14" s="25" t="s">
        <v>54</v>
      </c>
      <c r="BA14" s="25" t="s">
        <v>54</v>
      </c>
      <c r="BB14" s="25" t="s">
        <v>54</v>
      </c>
      <c r="BC14" s="25" t="s">
        <v>54</v>
      </c>
      <c r="BD14" s="25" t="s">
        <v>54</v>
      </c>
      <c r="BE14" s="25" t="s">
        <v>54</v>
      </c>
      <c r="BF14" s="81"/>
    </row>
    <row r="15" spans="1:58" ht="15.75">
      <c r="A15" s="182"/>
      <c r="B15" s="165" t="s">
        <v>38</v>
      </c>
      <c r="C15" s="169" t="s">
        <v>56</v>
      </c>
      <c r="D15" s="123" t="s">
        <v>87</v>
      </c>
      <c r="E15" s="90">
        <v>2</v>
      </c>
      <c r="F15" s="82">
        <v>4</v>
      </c>
      <c r="G15" s="82">
        <v>4</v>
      </c>
      <c r="H15" s="82">
        <v>4</v>
      </c>
      <c r="I15" s="82">
        <v>4</v>
      </c>
      <c r="J15" s="82">
        <v>4</v>
      </c>
      <c r="K15" s="82">
        <v>2</v>
      </c>
      <c r="L15" s="82">
        <v>2</v>
      </c>
      <c r="M15" s="82">
        <v>2</v>
      </c>
      <c r="N15" s="82">
        <v>2</v>
      </c>
      <c r="O15" s="82">
        <v>2</v>
      </c>
      <c r="P15" s="82">
        <v>2</v>
      </c>
      <c r="Q15" s="82">
        <v>2</v>
      </c>
      <c r="R15" s="82">
        <v>2</v>
      </c>
      <c r="S15" s="82">
        <v>2</v>
      </c>
      <c r="T15" s="82"/>
      <c r="U15" s="82"/>
      <c r="V15" s="101"/>
      <c r="W15" s="101">
        <f>SUM(E15:V15)</f>
        <v>40</v>
      </c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7"/>
      <c r="AI15" s="101"/>
      <c r="AJ15" s="45"/>
      <c r="AK15" s="90"/>
      <c r="AL15" s="26"/>
      <c r="AM15" s="26"/>
      <c r="AN15" s="26"/>
      <c r="AO15" s="26"/>
      <c r="AP15" s="7"/>
      <c r="AQ15" s="7"/>
      <c r="AR15" s="7"/>
      <c r="AS15" s="7"/>
      <c r="AT15" s="7"/>
      <c r="AU15" s="7"/>
      <c r="AV15" s="28">
        <f>SUM(X15:AK15)</f>
        <v>0</v>
      </c>
      <c r="AW15" s="25" t="s">
        <v>54</v>
      </c>
      <c r="AX15" s="25" t="s">
        <v>54</v>
      </c>
      <c r="AY15" s="25" t="s">
        <v>54</v>
      </c>
      <c r="AZ15" s="25" t="s">
        <v>54</v>
      </c>
      <c r="BA15" s="25" t="s">
        <v>54</v>
      </c>
      <c r="BB15" s="25" t="s">
        <v>54</v>
      </c>
      <c r="BC15" s="25" t="s">
        <v>54</v>
      </c>
      <c r="BD15" s="25" t="s">
        <v>54</v>
      </c>
      <c r="BE15" s="25" t="s">
        <v>54</v>
      </c>
      <c r="BF15" s="57"/>
    </row>
    <row r="16" spans="1:58" ht="15.75">
      <c r="A16" s="182"/>
      <c r="B16" s="166"/>
      <c r="C16" s="170"/>
      <c r="D16" s="124"/>
      <c r="E16" s="88">
        <v>1</v>
      </c>
      <c r="F16" s="79">
        <f>F15/2</f>
        <v>2</v>
      </c>
      <c r="G16" s="79">
        <f aca="true" t="shared" si="2" ref="G16:S16">G15/2</f>
        <v>2</v>
      </c>
      <c r="H16" s="79">
        <f t="shared" si="2"/>
        <v>2</v>
      </c>
      <c r="I16" s="79">
        <f t="shared" si="2"/>
        <v>2</v>
      </c>
      <c r="J16" s="79">
        <f t="shared" si="2"/>
        <v>2</v>
      </c>
      <c r="K16" s="79">
        <f t="shared" si="2"/>
        <v>1</v>
      </c>
      <c r="L16" s="79">
        <f t="shared" si="2"/>
        <v>1</v>
      </c>
      <c r="M16" s="79">
        <f t="shared" si="2"/>
        <v>1</v>
      </c>
      <c r="N16" s="79">
        <f t="shared" si="2"/>
        <v>1</v>
      </c>
      <c r="O16" s="79">
        <f t="shared" si="2"/>
        <v>1</v>
      </c>
      <c r="P16" s="79">
        <f t="shared" si="2"/>
        <v>1</v>
      </c>
      <c r="Q16" s="79">
        <f t="shared" si="2"/>
        <v>1</v>
      </c>
      <c r="R16" s="79">
        <f t="shared" si="2"/>
        <v>1</v>
      </c>
      <c r="S16" s="79">
        <f t="shared" si="2"/>
        <v>1</v>
      </c>
      <c r="T16" s="79"/>
      <c r="U16" s="79"/>
      <c r="V16" s="101"/>
      <c r="W16" s="101">
        <f>SUM(E16:V16)</f>
        <v>20</v>
      </c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101"/>
      <c r="AJ16" s="49"/>
      <c r="AK16" s="88"/>
      <c r="AL16" s="26"/>
      <c r="AM16" s="26"/>
      <c r="AN16" s="26"/>
      <c r="AO16" s="26"/>
      <c r="AP16" s="22"/>
      <c r="AQ16" s="22"/>
      <c r="AR16" s="22"/>
      <c r="AS16" s="22"/>
      <c r="AT16" s="22"/>
      <c r="AU16" s="22"/>
      <c r="AV16" s="28">
        <f>SUM(X16:AK16)</f>
        <v>0</v>
      </c>
      <c r="AW16" s="25" t="s">
        <v>54</v>
      </c>
      <c r="AX16" s="25" t="s">
        <v>54</v>
      </c>
      <c r="AY16" s="25" t="s">
        <v>54</v>
      </c>
      <c r="AZ16" s="25" t="s">
        <v>54</v>
      </c>
      <c r="BA16" s="25" t="s">
        <v>54</v>
      </c>
      <c r="BB16" s="25" t="s">
        <v>54</v>
      </c>
      <c r="BC16" s="25" t="s">
        <v>54</v>
      </c>
      <c r="BD16" s="25" t="s">
        <v>54</v>
      </c>
      <c r="BE16" s="25" t="s">
        <v>54</v>
      </c>
      <c r="BF16" s="81"/>
    </row>
    <row r="17" spans="1:58" ht="15.75">
      <c r="A17" s="182"/>
      <c r="B17" s="165" t="s">
        <v>44</v>
      </c>
      <c r="C17" s="191" t="s">
        <v>57</v>
      </c>
      <c r="D17" s="141" t="s">
        <v>77</v>
      </c>
      <c r="E17" s="90">
        <v>6</v>
      </c>
      <c r="F17" s="82">
        <v>2</v>
      </c>
      <c r="G17" s="82">
        <v>2</v>
      </c>
      <c r="H17" s="82">
        <v>2</v>
      </c>
      <c r="I17" s="82">
        <v>2</v>
      </c>
      <c r="J17" s="82">
        <v>2</v>
      </c>
      <c r="K17" s="82">
        <v>2</v>
      </c>
      <c r="L17" s="82">
        <v>2</v>
      </c>
      <c r="M17" s="82">
        <v>2</v>
      </c>
      <c r="N17" s="82">
        <v>2</v>
      </c>
      <c r="O17" s="82">
        <v>2</v>
      </c>
      <c r="P17" s="82">
        <v>4</v>
      </c>
      <c r="Q17" s="82">
        <v>2</v>
      </c>
      <c r="R17" s="82">
        <v>2</v>
      </c>
      <c r="S17" s="82">
        <v>4</v>
      </c>
      <c r="T17" s="82">
        <v>2</v>
      </c>
      <c r="U17" s="82"/>
      <c r="V17" s="101"/>
      <c r="W17" s="101">
        <f>SUM(E17:V17)</f>
        <v>40</v>
      </c>
      <c r="X17" s="82">
        <v>10</v>
      </c>
      <c r="Y17" s="82">
        <v>8</v>
      </c>
      <c r="Z17" s="82">
        <v>8</v>
      </c>
      <c r="AA17" s="82">
        <v>8</v>
      </c>
      <c r="AB17" s="82">
        <v>8</v>
      </c>
      <c r="AC17" s="82">
        <v>8</v>
      </c>
      <c r="AD17" s="82">
        <v>8</v>
      </c>
      <c r="AE17" s="7">
        <v>8</v>
      </c>
      <c r="AF17" s="82">
        <v>8</v>
      </c>
      <c r="AG17" s="82">
        <v>8</v>
      </c>
      <c r="AH17" s="7">
        <v>8</v>
      </c>
      <c r="AI17" s="101"/>
      <c r="AJ17" s="7">
        <v>4</v>
      </c>
      <c r="AK17" s="50" t="s">
        <v>25</v>
      </c>
      <c r="AL17" s="26"/>
      <c r="AM17" s="26"/>
      <c r="AN17" s="26"/>
      <c r="AO17" s="26"/>
      <c r="AP17" s="7"/>
      <c r="AQ17" s="7"/>
      <c r="AR17" s="7"/>
      <c r="AS17" s="7"/>
      <c r="AT17" s="7"/>
      <c r="AU17" s="7"/>
      <c r="AV17" s="28">
        <f>SUM(X17:AK17)</f>
        <v>94</v>
      </c>
      <c r="AW17" s="25" t="s">
        <v>54</v>
      </c>
      <c r="AX17" s="25" t="s">
        <v>54</v>
      </c>
      <c r="AY17" s="25" t="s">
        <v>54</v>
      </c>
      <c r="AZ17" s="25" t="s">
        <v>54</v>
      </c>
      <c r="BA17" s="25" t="s">
        <v>54</v>
      </c>
      <c r="BB17" s="25" t="s">
        <v>54</v>
      </c>
      <c r="BC17" s="25" t="s">
        <v>54</v>
      </c>
      <c r="BD17" s="25" t="s">
        <v>54</v>
      </c>
      <c r="BE17" s="25" t="s">
        <v>54</v>
      </c>
      <c r="BF17" s="57"/>
    </row>
    <row r="18" spans="1:58" ht="15.75">
      <c r="A18" s="182"/>
      <c r="B18" s="189"/>
      <c r="C18" s="192"/>
      <c r="D18" s="142"/>
      <c r="E18" s="88">
        <f>E17/2</f>
        <v>3</v>
      </c>
      <c r="F18" s="79">
        <f aca="true" t="shared" si="3" ref="F18:T18">F17/2</f>
        <v>1</v>
      </c>
      <c r="G18" s="79">
        <f t="shared" si="3"/>
        <v>1</v>
      </c>
      <c r="H18" s="79">
        <f t="shared" si="3"/>
        <v>1</v>
      </c>
      <c r="I18" s="79">
        <f t="shared" si="3"/>
        <v>1</v>
      </c>
      <c r="J18" s="79">
        <f t="shared" si="3"/>
        <v>1</v>
      </c>
      <c r="K18" s="79">
        <f t="shared" si="3"/>
        <v>1</v>
      </c>
      <c r="L18" s="79">
        <f t="shared" si="3"/>
        <v>1</v>
      </c>
      <c r="M18" s="79">
        <f t="shared" si="3"/>
        <v>1</v>
      </c>
      <c r="N18" s="79">
        <f t="shared" si="3"/>
        <v>1</v>
      </c>
      <c r="O18" s="79">
        <f t="shared" si="3"/>
        <v>1</v>
      </c>
      <c r="P18" s="79">
        <f t="shared" si="3"/>
        <v>2</v>
      </c>
      <c r="Q18" s="79">
        <f t="shared" si="3"/>
        <v>1</v>
      </c>
      <c r="R18" s="79">
        <f t="shared" si="3"/>
        <v>1</v>
      </c>
      <c r="S18" s="79">
        <f t="shared" si="3"/>
        <v>2</v>
      </c>
      <c r="T18" s="88">
        <f t="shared" si="3"/>
        <v>1</v>
      </c>
      <c r="U18" s="79"/>
      <c r="V18" s="101"/>
      <c r="W18" s="101">
        <f>SUM(E18:V18)</f>
        <v>20</v>
      </c>
      <c r="X18" s="79">
        <f>X17/2</f>
        <v>5</v>
      </c>
      <c r="Y18" s="79">
        <f aca="true" t="shared" si="4" ref="Y18:AG18">Y17/2</f>
        <v>4</v>
      </c>
      <c r="Z18" s="79">
        <f t="shared" si="4"/>
        <v>4</v>
      </c>
      <c r="AA18" s="79">
        <f t="shared" si="4"/>
        <v>4</v>
      </c>
      <c r="AB18" s="79">
        <f t="shared" si="4"/>
        <v>4</v>
      </c>
      <c r="AC18" s="79">
        <f t="shared" si="4"/>
        <v>4</v>
      </c>
      <c r="AD18" s="79">
        <f t="shared" si="4"/>
        <v>4</v>
      </c>
      <c r="AE18" s="79">
        <f t="shared" si="4"/>
        <v>4</v>
      </c>
      <c r="AF18" s="79">
        <f t="shared" si="4"/>
        <v>4</v>
      </c>
      <c r="AG18" s="79">
        <f t="shared" si="4"/>
        <v>4</v>
      </c>
      <c r="AH18" s="79">
        <f>AH17/2</f>
        <v>4</v>
      </c>
      <c r="AI18" s="101"/>
      <c r="AJ18" s="88">
        <f>AJ17/2</f>
        <v>2</v>
      </c>
      <c r="AK18" s="49"/>
      <c r="AL18" s="26"/>
      <c r="AM18" s="26"/>
      <c r="AN18" s="26"/>
      <c r="AO18" s="26"/>
      <c r="AP18" s="22"/>
      <c r="AQ18" s="22"/>
      <c r="AR18" s="22"/>
      <c r="AS18" s="22"/>
      <c r="AT18" s="22"/>
      <c r="AU18" s="22"/>
      <c r="AV18" s="28">
        <f>SUM(X18:AK18)</f>
        <v>47</v>
      </c>
      <c r="AW18" s="25" t="s">
        <v>54</v>
      </c>
      <c r="AX18" s="25" t="s">
        <v>54</v>
      </c>
      <c r="AY18" s="25" t="s">
        <v>54</v>
      </c>
      <c r="AZ18" s="25" t="s">
        <v>54</v>
      </c>
      <c r="BA18" s="25" t="s">
        <v>54</v>
      </c>
      <c r="BB18" s="25" t="s">
        <v>54</v>
      </c>
      <c r="BC18" s="25" t="s">
        <v>54</v>
      </c>
      <c r="BD18" s="25" t="s">
        <v>54</v>
      </c>
      <c r="BE18" s="25" t="s">
        <v>54</v>
      </c>
      <c r="BF18" s="81"/>
    </row>
    <row r="19" spans="1:58" ht="15.75">
      <c r="A19" s="182"/>
      <c r="B19" s="179" t="s">
        <v>58</v>
      </c>
      <c r="C19" s="191" t="s">
        <v>59</v>
      </c>
      <c r="D19" s="139" t="s">
        <v>78</v>
      </c>
      <c r="E19" s="82">
        <v>4</v>
      </c>
      <c r="F19" s="82">
        <v>10</v>
      </c>
      <c r="G19" s="82">
        <v>10</v>
      </c>
      <c r="H19" s="82">
        <v>10</v>
      </c>
      <c r="I19" s="82">
        <v>10</v>
      </c>
      <c r="J19" s="82">
        <v>10</v>
      </c>
      <c r="K19" s="82">
        <v>10</v>
      </c>
      <c r="L19" s="82">
        <v>10</v>
      </c>
      <c r="M19" s="82">
        <v>10</v>
      </c>
      <c r="N19" s="82">
        <v>10</v>
      </c>
      <c r="O19" s="82">
        <v>10</v>
      </c>
      <c r="P19" s="82">
        <v>8</v>
      </c>
      <c r="Q19" s="82">
        <v>8</v>
      </c>
      <c r="R19" s="82">
        <v>8</v>
      </c>
      <c r="S19" s="82">
        <v>6</v>
      </c>
      <c r="T19" s="10" t="s">
        <v>25</v>
      </c>
      <c r="V19" s="102"/>
      <c r="W19" s="101">
        <f>SUM(E19:T19)</f>
        <v>134</v>
      </c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7"/>
      <c r="AI19" s="101"/>
      <c r="AJ19" s="45"/>
      <c r="AK19" s="90"/>
      <c r="AL19" s="26"/>
      <c r="AM19" s="26"/>
      <c r="AN19" s="26"/>
      <c r="AO19" s="26"/>
      <c r="AP19" s="7"/>
      <c r="AQ19" s="7"/>
      <c r="AR19" s="7"/>
      <c r="AS19" s="7"/>
      <c r="AT19" s="7"/>
      <c r="AU19" s="7"/>
      <c r="AV19" s="28"/>
      <c r="AW19" s="25" t="s">
        <v>54</v>
      </c>
      <c r="AX19" s="25" t="s">
        <v>54</v>
      </c>
      <c r="AY19" s="25" t="s">
        <v>54</v>
      </c>
      <c r="AZ19" s="25" t="s">
        <v>54</v>
      </c>
      <c r="BA19" s="25" t="s">
        <v>54</v>
      </c>
      <c r="BB19" s="25" t="s">
        <v>54</v>
      </c>
      <c r="BC19" s="25" t="s">
        <v>54</v>
      </c>
      <c r="BD19" s="25" t="s">
        <v>54</v>
      </c>
      <c r="BE19" s="25" t="s">
        <v>54</v>
      </c>
      <c r="BF19" s="57"/>
    </row>
    <row r="20" spans="1:58" ht="15.75">
      <c r="A20" s="182"/>
      <c r="B20" s="180"/>
      <c r="C20" s="194"/>
      <c r="D20" s="140"/>
      <c r="E20" s="88">
        <f>E19/2</f>
        <v>2</v>
      </c>
      <c r="F20" s="79">
        <f>F19/2</f>
        <v>5</v>
      </c>
      <c r="G20" s="79">
        <f aca="true" t="shared" si="5" ref="G20:S20">G19/2</f>
        <v>5</v>
      </c>
      <c r="H20" s="79">
        <f t="shared" si="5"/>
        <v>5</v>
      </c>
      <c r="I20" s="79">
        <f t="shared" si="5"/>
        <v>5</v>
      </c>
      <c r="J20" s="79">
        <f t="shared" si="5"/>
        <v>5</v>
      </c>
      <c r="K20" s="79">
        <f t="shared" si="5"/>
        <v>5</v>
      </c>
      <c r="L20" s="79">
        <f t="shared" si="5"/>
        <v>5</v>
      </c>
      <c r="M20" s="79">
        <f t="shared" si="5"/>
        <v>5</v>
      </c>
      <c r="N20" s="79">
        <f t="shared" si="5"/>
        <v>5</v>
      </c>
      <c r="O20" s="79">
        <f t="shared" si="5"/>
        <v>5</v>
      </c>
      <c r="P20" s="79">
        <f t="shared" si="5"/>
        <v>4</v>
      </c>
      <c r="Q20" s="79">
        <f t="shared" si="5"/>
        <v>4</v>
      </c>
      <c r="R20" s="79">
        <f t="shared" si="5"/>
        <v>4</v>
      </c>
      <c r="S20" s="79">
        <f t="shared" si="5"/>
        <v>3</v>
      </c>
      <c r="T20" s="79"/>
      <c r="U20" s="79"/>
      <c r="V20" s="101"/>
      <c r="W20" s="101">
        <f>SUM(E20:V20)</f>
        <v>67</v>
      </c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22"/>
      <c r="AI20" s="101"/>
      <c r="AJ20" s="49"/>
      <c r="AK20" s="88"/>
      <c r="AL20" s="26"/>
      <c r="AM20" s="26"/>
      <c r="AN20" s="26"/>
      <c r="AO20" s="26"/>
      <c r="AP20" s="22"/>
      <c r="AQ20" s="22"/>
      <c r="AR20" s="22"/>
      <c r="AS20" s="22"/>
      <c r="AT20" s="22"/>
      <c r="AU20" s="22"/>
      <c r="AV20" s="28"/>
      <c r="AW20" s="25" t="s">
        <v>54</v>
      </c>
      <c r="AX20" s="25" t="s">
        <v>54</v>
      </c>
      <c r="AY20" s="25" t="s">
        <v>54</v>
      </c>
      <c r="AZ20" s="25" t="s">
        <v>54</v>
      </c>
      <c r="BA20" s="25" t="s">
        <v>54</v>
      </c>
      <c r="BB20" s="25" t="s">
        <v>54</v>
      </c>
      <c r="BC20" s="25" t="s">
        <v>54</v>
      </c>
      <c r="BD20" s="25" t="s">
        <v>54</v>
      </c>
      <c r="BE20" s="25" t="s">
        <v>54</v>
      </c>
      <c r="BF20" s="81"/>
    </row>
    <row r="21" spans="1:58" ht="15.75">
      <c r="A21" s="182"/>
      <c r="B21" s="189" t="s">
        <v>60</v>
      </c>
      <c r="C21" s="190" t="s">
        <v>61</v>
      </c>
      <c r="D21" s="141" t="s">
        <v>79</v>
      </c>
      <c r="E21" s="82">
        <v>6</v>
      </c>
      <c r="F21" s="82">
        <v>2</v>
      </c>
      <c r="G21" s="82">
        <v>2</v>
      </c>
      <c r="H21" s="82">
        <v>2</v>
      </c>
      <c r="I21" s="82">
        <v>2</v>
      </c>
      <c r="J21" s="82">
        <v>2</v>
      </c>
      <c r="K21" s="82">
        <v>2</v>
      </c>
      <c r="L21" s="82">
        <v>4</v>
      </c>
      <c r="M21" s="82">
        <v>4</v>
      </c>
      <c r="N21" s="82">
        <v>4</v>
      </c>
      <c r="O21" s="82">
        <v>4</v>
      </c>
      <c r="P21" s="82">
        <v>4</v>
      </c>
      <c r="Q21" s="82">
        <v>4</v>
      </c>
      <c r="R21" s="82">
        <v>4</v>
      </c>
      <c r="S21" s="82">
        <v>4</v>
      </c>
      <c r="T21" s="82"/>
      <c r="U21" s="82"/>
      <c r="V21" s="101"/>
      <c r="W21" s="101">
        <f>SUM(E21:V21)</f>
        <v>50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7"/>
      <c r="AI21" s="101"/>
      <c r="AJ21" s="45"/>
      <c r="AK21" s="90"/>
      <c r="AL21" s="26"/>
      <c r="AM21" s="26"/>
      <c r="AN21" s="26"/>
      <c r="AO21" s="26"/>
      <c r="AP21" s="7"/>
      <c r="AQ21" s="7"/>
      <c r="AR21" s="7"/>
      <c r="AS21" s="7"/>
      <c r="AT21" s="7"/>
      <c r="AU21" s="7"/>
      <c r="AV21" s="28"/>
      <c r="AW21" s="25" t="s">
        <v>54</v>
      </c>
      <c r="AX21" s="25" t="s">
        <v>54</v>
      </c>
      <c r="AY21" s="25" t="s">
        <v>54</v>
      </c>
      <c r="AZ21" s="25" t="s">
        <v>54</v>
      </c>
      <c r="BA21" s="25" t="s">
        <v>54</v>
      </c>
      <c r="BB21" s="25" t="s">
        <v>54</v>
      </c>
      <c r="BC21" s="25" t="s">
        <v>54</v>
      </c>
      <c r="BD21" s="25" t="s">
        <v>54</v>
      </c>
      <c r="BE21" s="25" t="s">
        <v>54</v>
      </c>
      <c r="BF21" s="57"/>
    </row>
    <row r="22" spans="1:58" ht="15.75">
      <c r="A22" s="182"/>
      <c r="B22" s="166"/>
      <c r="C22" s="186"/>
      <c r="D22" s="142"/>
      <c r="E22" s="88">
        <f aca="true" t="shared" si="6" ref="E22:S22">E21/2</f>
        <v>3</v>
      </c>
      <c r="F22" s="79">
        <f t="shared" si="6"/>
        <v>1</v>
      </c>
      <c r="G22" s="79">
        <f t="shared" si="6"/>
        <v>1</v>
      </c>
      <c r="H22" s="79">
        <f t="shared" si="6"/>
        <v>1</v>
      </c>
      <c r="I22" s="79">
        <f t="shared" si="6"/>
        <v>1</v>
      </c>
      <c r="J22" s="79">
        <f t="shared" si="6"/>
        <v>1</v>
      </c>
      <c r="K22" s="79">
        <f t="shared" si="6"/>
        <v>1</v>
      </c>
      <c r="L22" s="79">
        <f t="shared" si="6"/>
        <v>2</v>
      </c>
      <c r="M22" s="79">
        <f t="shared" si="6"/>
        <v>2</v>
      </c>
      <c r="N22" s="79">
        <f t="shared" si="6"/>
        <v>2</v>
      </c>
      <c r="O22" s="79">
        <f t="shared" si="6"/>
        <v>2</v>
      </c>
      <c r="P22" s="79">
        <f t="shared" si="6"/>
        <v>2</v>
      </c>
      <c r="Q22" s="79">
        <f t="shared" si="6"/>
        <v>2</v>
      </c>
      <c r="R22" s="79">
        <f t="shared" si="6"/>
        <v>2</v>
      </c>
      <c r="S22" s="79">
        <f t="shared" si="6"/>
        <v>2</v>
      </c>
      <c r="T22" s="79"/>
      <c r="U22" s="79"/>
      <c r="V22" s="101"/>
      <c r="W22" s="101">
        <f aca="true" t="shared" si="7" ref="W22:W36">SUM(E22:V22)</f>
        <v>25</v>
      </c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22"/>
      <c r="AI22" s="101"/>
      <c r="AJ22" s="49"/>
      <c r="AK22" s="88"/>
      <c r="AL22" s="26"/>
      <c r="AM22" s="26"/>
      <c r="AN22" s="26"/>
      <c r="AO22" s="26"/>
      <c r="AP22" s="22"/>
      <c r="AQ22" s="22"/>
      <c r="AR22" s="22"/>
      <c r="AS22" s="22"/>
      <c r="AT22" s="22"/>
      <c r="AU22" s="22"/>
      <c r="AV22" s="28"/>
      <c r="AW22" s="25" t="s">
        <v>54</v>
      </c>
      <c r="AX22" s="25" t="s">
        <v>54</v>
      </c>
      <c r="AY22" s="25" t="s">
        <v>54</v>
      </c>
      <c r="AZ22" s="25" t="s">
        <v>54</v>
      </c>
      <c r="BA22" s="25" t="s">
        <v>54</v>
      </c>
      <c r="BB22" s="25" t="s">
        <v>54</v>
      </c>
      <c r="BC22" s="25" t="s">
        <v>54</v>
      </c>
      <c r="BD22" s="25" t="s">
        <v>54</v>
      </c>
      <c r="BE22" s="25" t="s">
        <v>54</v>
      </c>
      <c r="BF22" s="81"/>
    </row>
    <row r="23" spans="1:58" ht="15.75">
      <c r="A23" s="182"/>
      <c r="B23" s="165" t="s">
        <v>67</v>
      </c>
      <c r="C23" s="185" t="s">
        <v>62</v>
      </c>
      <c r="D23" s="141" t="s">
        <v>80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101"/>
      <c r="W23" s="101"/>
      <c r="X23" s="82">
        <v>10</v>
      </c>
      <c r="Y23" s="82">
        <v>8</v>
      </c>
      <c r="Z23" s="82">
        <v>8</v>
      </c>
      <c r="AA23" s="82">
        <v>8</v>
      </c>
      <c r="AB23" s="82">
        <v>6</v>
      </c>
      <c r="AC23" s="82">
        <v>6</v>
      </c>
      <c r="AD23" s="82">
        <v>6</v>
      </c>
      <c r="AE23" s="82">
        <v>6</v>
      </c>
      <c r="AF23" s="82">
        <v>6</v>
      </c>
      <c r="AG23" s="7">
        <v>6</v>
      </c>
      <c r="AH23" s="7">
        <v>6</v>
      </c>
      <c r="AI23" s="101"/>
      <c r="AJ23" s="50" t="s">
        <v>25</v>
      </c>
      <c r="AL23" s="26"/>
      <c r="AM23" s="26"/>
      <c r="AN23" s="26"/>
      <c r="AO23" s="26"/>
      <c r="AP23" s="7"/>
      <c r="AQ23" s="7"/>
      <c r="AR23" s="7"/>
      <c r="AS23" s="7"/>
      <c r="AT23" s="7"/>
      <c r="AU23" s="7"/>
      <c r="AV23" s="28">
        <f>SUM(X23:AJ23)</f>
        <v>76</v>
      </c>
      <c r="AW23" s="25" t="s">
        <v>54</v>
      </c>
      <c r="AX23" s="25" t="s">
        <v>54</v>
      </c>
      <c r="AY23" s="25" t="s">
        <v>54</v>
      </c>
      <c r="AZ23" s="25" t="s">
        <v>54</v>
      </c>
      <c r="BA23" s="25" t="s">
        <v>54</v>
      </c>
      <c r="BB23" s="25" t="s">
        <v>54</v>
      </c>
      <c r="BC23" s="25" t="s">
        <v>54</v>
      </c>
      <c r="BD23" s="25" t="s">
        <v>54</v>
      </c>
      <c r="BE23" s="25" t="s">
        <v>54</v>
      </c>
      <c r="BF23" s="57"/>
    </row>
    <row r="24" spans="1:58" ht="15.75">
      <c r="A24" s="182"/>
      <c r="B24" s="166"/>
      <c r="C24" s="186"/>
      <c r="D24" s="142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101"/>
      <c r="W24" s="101"/>
      <c r="X24" s="79">
        <v>3</v>
      </c>
      <c r="Y24" s="79">
        <f aca="true" t="shared" si="8" ref="Y24:AH24">Y23/2</f>
        <v>4</v>
      </c>
      <c r="Z24" s="79">
        <f t="shared" si="8"/>
        <v>4</v>
      </c>
      <c r="AA24" s="79">
        <f t="shared" si="8"/>
        <v>4</v>
      </c>
      <c r="AB24" s="79">
        <f t="shared" si="8"/>
        <v>3</v>
      </c>
      <c r="AC24" s="79">
        <f t="shared" si="8"/>
        <v>3</v>
      </c>
      <c r="AD24" s="79">
        <f t="shared" si="8"/>
        <v>3</v>
      </c>
      <c r="AE24" s="79">
        <f t="shared" si="8"/>
        <v>3</v>
      </c>
      <c r="AF24" s="79">
        <f t="shared" si="8"/>
        <v>3</v>
      </c>
      <c r="AG24" s="79">
        <f t="shared" si="8"/>
        <v>3</v>
      </c>
      <c r="AH24" s="79">
        <f t="shared" si="8"/>
        <v>3</v>
      </c>
      <c r="AI24" s="101"/>
      <c r="AJ24" s="88"/>
      <c r="AK24" s="88"/>
      <c r="AL24" s="26"/>
      <c r="AM24" s="26"/>
      <c r="AN24" s="26"/>
      <c r="AO24" s="26"/>
      <c r="AP24" s="22"/>
      <c r="AQ24" s="22"/>
      <c r="AR24" s="22"/>
      <c r="AS24" s="22"/>
      <c r="AT24" s="22"/>
      <c r="AU24" s="22"/>
      <c r="AV24" s="28">
        <f aca="true" t="shared" si="9" ref="AV24:AV32">SUM(X24:AK24)</f>
        <v>36</v>
      </c>
      <c r="AW24" s="25" t="s">
        <v>54</v>
      </c>
      <c r="AX24" s="25" t="s">
        <v>54</v>
      </c>
      <c r="AY24" s="25" t="s">
        <v>54</v>
      </c>
      <c r="AZ24" s="25" t="s">
        <v>54</v>
      </c>
      <c r="BA24" s="25" t="s">
        <v>54</v>
      </c>
      <c r="BB24" s="25" t="s">
        <v>54</v>
      </c>
      <c r="BC24" s="25" t="s">
        <v>54</v>
      </c>
      <c r="BD24" s="25" t="s">
        <v>54</v>
      </c>
      <c r="BE24" s="25" t="s">
        <v>54</v>
      </c>
      <c r="BF24" s="81"/>
    </row>
    <row r="25" spans="1:58" ht="15.75">
      <c r="A25" s="182"/>
      <c r="B25" s="165" t="s">
        <v>68</v>
      </c>
      <c r="C25" s="169" t="s">
        <v>66</v>
      </c>
      <c r="D25" s="141" t="s">
        <v>81</v>
      </c>
      <c r="E25" s="82">
        <v>4</v>
      </c>
      <c r="F25" s="82">
        <v>4</v>
      </c>
      <c r="G25" s="82">
        <v>4</v>
      </c>
      <c r="H25" s="82">
        <v>4</v>
      </c>
      <c r="I25" s="82">
        <v>4</v>
      </c>
      <c r="J25" s="82">
        <v>4</v>
      </c>
      <c r="K25" s="82">
        <v>4</v>
      </c>
      <c r="L25" s="82">
        <v>4</v>
      </c>
      <c r="M25" s="82">
        <v>4</v>
      </c>
      <c r="N25" s="82">
        <v>4</v>
      </c>
      <c r="O25" s="82">
        <v>4</v>
      </c>
      <c r="P25" s="82">
        <v>2</v>
      </c>
      <c r="Q25" s="82">
        <v>2</v>
      </c>
      <c r="R25" s="82">
        <v>2</v>
      </c>
      <c r="S25" s="82">
        <v>4</v>
      </c>
      <c r="T25" s="82"/>
      <c r="U25" s="82"/>
      <c r="V25" s="101"/>
      <c r="W25" s="101">
        <f t="shared" si="7"/>
        <v>54</v>
      </c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7"/>
      <c r="AI25" s="101"/>
      <c r="AJ25" s="45"/>
      <c r="AK25" s="7"/>
      <c r="AL25" s="26"/>
      <c r="AM25" s="26"/>
      <c r="AN25" s="26"/>
      <c r="AO25" s="26"/>
      <c r="AP25" s="7"/>
      <c r="AQ25" s="7"/>
      <c r="AR25" s="7"/>
      <c r="AS25" s="7"/>
      <c r="AT25" s="7"/>
      <c r="AU25" s="7"/>
      <c r="AV25" s="28">
        <f t="shared" si="9"/>
        <v>0</v>
      </c>
      <c r="AW25" s="25" t="s">
        <v>54</v>
      </c>
      <c r="AX25" s="25" t="s">
        <v>54</v>
      </c>
      <c r="AY25" s="25" t="s">
        <v>54</v>
      </c>
      <c r="AZ25" s="25" t="s">
        <v>54</v>
      </c>
      <c r="BA25" s="25" t="s">
        <v>54</v>
      </c>
      <c r="BB25" s="25" t="s">
        <v>54</v>
      </c>
      <c r="BC25" s="25" t="s">
        <v>54</v>
      </c>
      <c r="BD25" s="25" t="s">
        <v>54</v>
      </c>
      <c r="BE25" s="25" t="s">
        <v>54</v>
      </c>
      <c r="BF25" s="57"/>
    </row>
    <row r="26" spans="1:58" ht="15.75">
      <c r="A26" s="182"/>
      <c r="B26" s="166"/>
      <c r="C26" s="170"/>
      <c r="D26" s="142"/>
      <c r="E26" s="88">
        <f>E25/2</f>
        <v>2</v>
      </c>
      <c r="F26" s="79">
        <f>F25/2</f>
        <v>2</v>
      </c>
      <c r="G26" s="79">
        <f aca="true" t="shared" si="10" ref="G26:S26">G25/2</f>
        <v>2</v>
      </c>
      <c r="H26" s="79">
        <f t="shared" si="10"/>
        <v>2</v>
      </c>
      <c r="I26" s="79">
        <f t="shared" si="10"/>
        <v>2</v>
      </c>
      <c r="J26" s="79">
        <f t="shared" si="10"/>
        <v>2</v>
      </c>
      <c r="K26" s="79">
        <f t="shared" si="10"/>
        <v>2</v>
      </c>
      <c r="L26" s="79">
        <f t="shared" si="10"/>
        <v>2</v>
      </c>
      <c r="M26" s="79">
        <f t="shared" si="10"/>
        <v>2</v>
      </c>
      <c r="N26" s="79">
        <f t="shared" si="10"/>
        <v>2</v>
      </c>
      <c r="O26" s="79">
        <f t="shared" si="10"/>
        <v>2</v>
      </c>
      <c r="P26" s="79">
        <f t="shared" si="10"/>
        <v>1</v>
      </c>
      <c r="Q26" s="79">
        <f t="shared" si="10"/>
        <v>1</v>
      </c>
      <c r="R26" s="79">
        <f t="shared" si="10"/>
        <v>1</v>
      </c>
      <c r="S26" s="79">
        <f t="shared" si="10"/>
        <v>2</v>
      </c>
      <c r="T26" s="79"/>
      <c r="U26" s="79"/>
      <c r="V26" s="103"/>
      <c r="W26" s="101">
        <f t="shared" si="7"/>
        <v>27</v>
      </c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101"/>
      <c r="AJ26" s="49"/>
      <c r="AK26" s="22"/>
      <c r="AL26" s="26"/>
      <c r="AM26" s="26"/>
      <c r="AN26" s="26"/>
      <c r="AO26" s="26"/>
      <c r="AP26" s="22"/>
      <c r="AQ26" s="22"/>
      <c r="AR26" s="22"/>
      <c r="AS26" s="22"/>
      <c r="AT26" s="22"/>
      <c r="AU26" s="22"/>
      <c r="AV26" s="28">
        <f t="shared" si="9"/>
        <v>0</v>
      </c>
      <c r="AW26" s="25" t="s">
        <v>54</v>
      </c>
      <c r="AX26" s="25" t="s">
        <v>54</v>
      </c>
      <c r="AY26" s="25" t="s">
        <v>54</v>
      </c>
      <c r="AZ26" s="25" t="s">
        <v>54</v>
      </c>
      <c r="BA26" s="25" t="s">
        <v>54</v>
      </c>
      <c r="BB26" s="25" t="s">
        <v>54</v>
      </c>
      <c r="BC26" s="25" t="s">
        <v>54</v>
      </c>
      <c r="BD26" s="25" t="s">
        <v>54</v>
      </c>
      <c r="BE26" s="25" t="s">
        <v>54</v>
      </c>
      <c r="BF26" s="81"/>
    </row>
    <row r="27" spans="1:58" ht="15.75">
      <c r="A27" s="182"/>
      <c r="B27" s="165" t="s">
        <v>69</v>
      </c>
      <c r="C27" s="169" t="s">
        <v>63</v>
      </c>
      <c r="D27" s="141" t="s">
        <v>82</v>
      </c>
      <c r="E27" s="82">
        <v>2</v>
      </c>
      <c r="F27" s="82">
        <v>4</v>
      </c>
      <c r="G27" s="82">
        <v>4</v>
      </c>
      <c r="H27" s="82">
        <v>4</v>
      </c>
      <c r="I27" s="82">
        <v>4</v>
      </c>
      <c r="J27" s="82">
        <v>4</v>
      </c>
      <c r="K27" s="82">
        <v>4</v>
      </c>
      <c r="L27" s="82">
        <v>4</v>
      </c>
      <c r="M27" s="82">
        <v>4</v>
      </c>
      <c r="N27" s="82">
        <v>4</v>
      </c>
      <c r="O27" s="82">
        <v>4</v>
      </c>
      <c r="P27" s="82">
        <v>4</v>
      </c>
      <c r="Q27" s="82">
        <v>4</v>
      </c>
      <c r="R27" s="82">
        <v>4</v>
      </c>
      <c r="S27" s="82">
        <v>2</v>
      </c>
      <c r="T27" s="45">
        <v>4</v>
      </c>
      <c r="U27" s="45"/>
      <c r="V27" s="101"/>
      <c r="W27" s="101">
        <f t="shared" si="7"/>
        <v>60</v>
      </c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101"/>
      <c r="AJ27" s="45"/>
      <c r="AK27" s="7"/>
      <c r="AL27" s="26"/>
      <c r="AM27" s="26"/>
      <c r="AN27" s="26"/>
      <c r="AO27" s="26"/>
      <c r="AP27" s="7"/>
      <c r="AQ27" s="7"/>
      <c r="AR27" s="7"/>
      <c r="AS27" s="7"/>
      <c r="AT27" s="7"/>
      <c r="AU27" s="7"/>
      <c r="AV27" s="28">
        <f t="shared" si="9"/>
        <v>0</v>
      </c>
      <c r="AW27" s="25" t="s">
        <v>54</v>
      </c>
      <c r="AX27" s="25" t="s">
        <v>54</v>
      </c>
      <c r="AY27" s="25" t="s">
        <v>54</v>
      </c>
      <c r="AZ27" s="25" t="s">
        <v>54</v>
      </c>
      <c r="BA27" s="25" t="s">
        <v>54</v>
      </c>
      <c r="BB27" s="25" t="s">
        <v>54</v>
      </c>
      <c r="BC27" s="25" t="s">
        <v>54</v>
      </c>
      <c r="BD27" s="25" t="s">
        <v>54</v>
      </c>
      <c r="BE27" s="25"/>
      <c r="BF27" s="81"/>
    </row>
    <row r="28" spans="1:58" ht="15.75">
      <c r="A28" s="182"/>
      <c r="B28" s="166"/>
      <c r="C28" s="170"/>
      <c r="D28" s="142"/>
      <c r="E28" s="79">
        <f>E27/2</f>
        <v>1</v>
      </c>
      <c r="F28" s="79">
        <f aca="true" t="shared" si="11" ref="F28:S28">F27/2</f>
        <v>2</v>
      </c>
      <c r="G28" s="79">
        <f t="shared" si="11"/>
        <v>2</v>
      </c>
      <c r="H28" s="79">
        <f t="shared" si="11"/>
        <v>2</v>
      </c>
      <c r="I28" s="79">
        <f t="shared" si="11"/>
        <v>2</v>
      </c>
      <c r="J28" s="79">
        <f t="shared" si="11"/>
        <v>2</v>
      </c>
      <c r="K28" s="79">
        <f t="shared" si="11"/>
        <v>2</v>
      </c>
      <c r="L28" s="79">
        <f t="shared" si="11"/>
        <v>2</v>
      </c>
      <c r="M28" s="79">
        <f t="shared" si="11"/>
        <v>2</v>
      </c>
      <c r="N28" s="79">
        <f t="shared" si="11"/>
        <v>2</v>
      </c>
      <c r="O28" s="79">
        <f t="shared" si="11"/>
        <v>2</v>
      </c>
      <c r="P28" s="79">
        <f t="shared" si="11"/>
        <v>2</v>
      </c>
      <c r="Q28" s="79">
        <f t="shared" si="11"/>
        <v>2</v>
      </c>
      <c r="R28" s="79">
        <f t="shared" si="11"/>
        <v>2</v>
      </c>
      <c r="S28" s="79">
        <f t="shared" si="11"/>
        <v>1</v>
      </c>
      <c r="T28" s="79">
        <v>1</v>
      </c>
      <c r="U28" s="79"/>
      <c r="V28" s="103"/>
      <c r="W28" s="101">
        <f t="shared" si="7"/>
        <v>29</v>
      </c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101"/>
      <c r="AJ28" s="49"/>
      <c r="AK28" s="22"/>
      <c r="AL28" s="26"/>
      <c r="AM28" s="26"/>
      <c r="AN28" s="26"/>
      <c r="AO28" s="26"/>
      <c r="AP28" s="22"/>
      <c r="AQ28" s="22"/>
      <c r="AR28" s="22"/>
      <c r="AS28" s="22"/>
      <c r="AT28" s="22"/>
      <c r="AU28" s="22"/>
      <c r="AV28" s="28">
        <f t="shared" si="9"/>
        <v>0</v>
      </c>
      <c r="AW28" s="25" t="s">
        <v>54</v>
      </c>
      <c r="AX28" s="25" t="s">
        <v>54</v>
      </c>
      <c r="AY28" s="25" t="s">
        <v>54</v>
      </c>
      <c r="AZ28" s="25" t="s">
        <v>54</v>
      </c>
      <c r="BA28" s="25" t="s">
        <v>54</v>
      </c>
      <c r="BB28" s="25" t="s">
        <v>54</v>
      </c>
      <c r="BC28" s="25" t="s">
        <v>54</v>
      </c>
      <c r="BD28" s="25" t="s">
        <v>54</v>
      </c>
      <c r="BE28" s="25"/>
      <c r="BF28" s="81"/>
    </row>
    <row r="29" spans="1:58" ht="15.75">
      <c r="A29" s="182"/>
      <c r="B29" s="165" t="s">
        <v>70</v>
      </c>
      <c r="C29" s="169" t="s">
        <v>64</v>
      </c>
      <c r="D29" s="141" t="s">
        <v>102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101"/>
      <c r="W29" s="101"/>
      <c r="X29" s="45">
        <v>2</v>
      </c>
      <c r="Y29" s="82">
        <v>8</v>
      </c>
      <c r="Z29" s="82">
        <v>8</v>
      </c>
      <c r="AA29" s="82">
        <v>6</v>
      </c>
      <c r="AB29" s="82">
        <v>6</v>
      </c>
      <c r="AC29" s="82">
        <v>6</v>
      </c>
      <c r="AD29" s="82">
        <v>4</v>
      </c>
      <c r="AE29" s="82">
        <v>4</v>
      </c>
      <c r="AF29" s="82">
        <v>4</v>
      </c>
      <c r="AG29" s="82">
        <v>4</v>
      </c>
      <c r="AH29" s="82">
        <v>4</v>
      </c>
      <c r="AI29" s="101"/>
      <c r="AJ29" s="7">
        <v>4</v>
      </c>
      <c r="AK29" s="7"/>
      <c r="AL29" s="26"/>
      <c r="AM29" s="26"/>
      <c r="AN29" s="26"/>
      <c r="AO29" s="26"/>
      <c r="AP29" s="7"/>
      <c r="AQ29" s="7"/>
      <c r="AR29" s="7"/>
      <c r="AS29" s="7"/>
      <c r="AT29" s="7"/>
      <c r="AU29" s="7"/>
      <c r="AV29" s="28">
        <f t="shared" si="9"/>
        <v>60</v>
      </c>
      <c r="AW29" s="25" t="s">
        <v>54</v>
      </c>
      <c r="AX29" s="25" t="s">
        <v>54</v>
      </c>
      <c r="AY29" s="25" t="s">
        <v>54</v>
      </c>
      <c r="AZ29" s="25" t="s">
        <v>54</v>
      </c>
      <c r="BA29" s="25" t="s">
        <v>54</v>
      </c>
      <c r="BB29" s="25" t="s">
        <v>54</v>
      </c>
      <c r="BC29" s="25" t="s">
        <v>54</v>
      </c>
      <c r="BD29" s="25" t="s">
        <v>54</v>
      </c>
      <c r="BE29" s="25" t="s">
        <v>54</v>
      </c>
      <c r="BF29" s="57"/>
    </row>
    <row r="30" spans="1:58" ht="15.75">
      <c r="A30" s="182"/>
      <c r="B30" s="166"/>
      <c r="C30" s="170"/>
      <c r="D30" s="142"/>
      <c r="E30" s="79"/>
      <c r="F30" s="79"/>
      <c r="G30" s="79"/>
      <c r="H30" s="79"/>
      <c r="I30" s="79"/>
      <c r="J30" s="79"/>
      <c r="K30" s="79"/>
      <c r="L30" s="79"/>
      <c r="M30" s="82"/>
      <c r="N30" s="82"/>
      <c r="O30" s="82"/>
      <c r="P30" s="82"/>
      <c r="Q30" s="82"/>
      <c r="R30" s="82"/>
      <c r="S30" s="79"/>
      <c r="T30" s="79"/>
      <c r="U30" s="79"/>
      <c r="V30" s="101"/>
      <c r="W30" s="101"/>
      <c r="X30" s="88">
        <f>X29/2</f>
        <v>1</v>
      </c>
      <c r="Y30" s="79">
        <f>Y29/2</f>
        <v>4</v>
      </c>
      <c r="Z30" s="79">
        <f aca="true" t="shared" si="12" ref="Z30:AI30">Z29/2</f>
        <v>4</v>
      </c>
      <c r="AA30" s="79">
        <f t="shared" si="12"/>
        <v>3</v>
      </c>
      <c r="AB30" s="79">
        <f t="shared" si="12"/>
        <v>3</v>
      </c>
      <c r="AC30" s="79">
        <f t="shared" si="12"/>
        <v>3</v>
      </c>
      <c r="AD30" s="79">
        <f t="shared" si="12"/>
        <v>2</v>
      </c>
      <c r="AE30" s="79">
        <f t="shared" si="12"/>
        <v>2</v>
      </c>
      <c r="AF30" s="79">
        <f t="shared" si="12"/>
        <v>2</v>
      </c>
      <c r="AG30" s="79">
        <f t="shared" si="12"/>
        <v>2</v>
      </c>
      <c r="AH30" s="79">
        <f t="shared" si="12"/>
        <v>2</v>
      </c>
      <c r="AI30" s="101"/>
      <c r="AJ30" s="88">
        <f>AJ29/2</f>
        <v>2</v>
      </c>
      <c r="AK30" s="22"/>
      <c r="AL30" s="26"/>
      <c r="AM30" s="26"/>
      <c r="AN30" s="26"/>
      <c r="AO30" s="26"/>
      <c r="AP30" s="22"/>
      <c r="AQ30" s="22"/>
      <c r="AR30" s="22"/>
      <c r="AS30" s="22"/>
      <c r="AT30" s="22"/>
      <c r="AU30" s="22"/>
      <c r="AV30" s="28">
        <f t="shared" si="9"/>
        <v>30</v>
      </c>
      <c r="AW30" s="25" t="s">
        <v>54</v>
      </c>
      <c r="AX30" s="25" t="s">
        <v>54</v>
      </c>
      <c r="AY30" s="25" t="s">
        <v>54</v>
      </c>
      <c r="AZ30" s="25" t="s">
        <v>54</v>
      </c>
      <c r="BA30" s="25" t="s">
        <v>54</v>
      </c>
      <c r="BB30" s="25" t="s">
        <v>54</v>
      </c>
      <c r="BC30" s="25" t="s">
        <v>54</v>
      </c>
      <c r="BD30" s="25" t="s">
        <v>54</v>
      </c>
      <c r="BE30" s="25" t="s">
        <v>54</v>
      </c>
      <c r="BF30" s="81"/>
    </row>
    <row r="31" spans="1:58" ht="15.75">
      <c r="A31" s="182"/>
      <c r="B31" s="165" t="s">
        <v>71</v>
      </c>
      <c r="C31" s="169" t="s">
        <v>65</v>
      </c>
      <c r="D31" s="141" t="s">
        <v>80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101"/>
      <c r="W31" s="101"/>
      <c r="X31" s="45">
        <v>2</v>
      </c>
      <c r="Y31" s="82">
        <v>6</v>
      </c>
      <c r="Z31" s="82">
        <v>6</v>
      </c>
      <c r="AA31" s="82">
        <v>6</v>
      </c>
      <c r="AB31" s="82">
        <v>6</v>
      </c>
      <c r="AC31" s="82">
        <v>6</v>
      </c>
      <c r="AD31" s="82">
        <v>6</v>
      </c>
      <c r="AE31" s="82">
        <v>6</v>
      </c>
      <c r="AF31" s="82">
        <v>8</v>
      </c>
      <c r="AG31" s="7">
        <v>8</v>
      </c>
      <c r="AH31" s="82">
        <v>8</v>
      </c>
      <c r="AI31" s="101"/>
      <c r="AJ31" s="7">
        <v>8</v>
      </c>
      <c r="AK31" s="7"/>
      <c r="AL31" s="26"/>
      <c r="AM31" s="26"/>
      <c r="AN31" s="26"/>
      <c r="AO31" s="26"/>
      <c r="AP31" s="7"/>
      <c r="AQ31" s="7"/>
      <c r="AR31" s="7"/>
      <c r="AS31" s="7"/>
      <c r="AT31" s="7"/>
      <c r="AU31" s="7"/>
      <c r="AV31" s="28">
        <f t="shared" si="9"/>
        <v>76</v>
      </c>
      <c r="AW31" s="25" t="s">
        <v>54</v>
      </c>
      <c r="AX31" s="25" t="s">
        <v>54</v>
      </c>
      <c r="AY31" s="25" t="s">
        <v>54</v>
      </c>
      <c r="AZ31" s="25" t="s">
        <v>54</v>
      </c>
      <c r="BA31" s="25" t="s">
        <v>54</v>
      </c>
      <c r="BB31" s="25" t="s">
        <v>54</v>
      </c>
      <c r="BC31" s="25" t="s">
        <v>54</v>
      </c>
      <c r="BD31" s="25" t="s">
        <v>54</v>
      </c>
      <c r="BE31" s="25" t="s">
        <v>54</v>
      </c>
      <c r="BF31" s="57"/>
    </row>
    <row r="32" spans="1:58" ht="15.75">
      <c r="A32" s="182"/>
      <c r="B32" s="166"/>
      <c r="C32" s="170"/>
      <c r="D32" s="142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101"/>
      <c r="W32" s="101"/>
      <c r="X32" s="49">
        <v>1</v>
      </c>
      <c r="Y32" s="79">
        <f aca="true" t="shared" si="13" ref="Y32:AI32">Y31/2</f>
        <v>3</v>
      </c>
      <c r="Z32" s="79">
        <f t="shared" si="13"/>
        <v>3</v>
      </c>
      <c r="AA32" s="79">
        <f t="shared" si="13"/>
        <v>3</v>
      </c>
      <c r="AB32" s="79">
        <f t="shared" si="13"/>
        <v>3</v>
      </c>
      <c r="AC32" s="79">
        <f t="shared" si="13"/>
        <v>3</v>
      </c>
      <c r="AD32" s="79">
        <f t="shared" si="13"/>
        <v>3</v>
      </c>
      <c r="AE32" s="79">
        <f t="shared" si="13"/>
        <v>3</v>
      </c>
      <c r="AF32" s="79">
        <f t="shared" si="13"/>
        <v>4</v>
      </c>
      <c r="AG32" s="79">
        <f t="shared" si="13"/>
        <v>4</v>
      </c>
      <c r="AH32" s="79">
        <f t="shared" si="13"/>
        <v>4</v>
      </c>
      <c r="AI32" s="101"/>
      <c r="AJ32" s="88">
        <f>AJ31/2</f>
        <v>4</v>
      </c>
      <c r="AK32" s="22"/>
      <c r="AL32" s="26"/>
      <c r="AM32" s="26"/>
      <c r="AN32" s="26"/>
      <c r="AO32" s="26"/>
      <c r="AP32" s="22"/>
      <c r="AQ32" s="22"/>
      <c r="AR32" s="22"/>
      <c r="AS32" s="22"/>
      <c r="AT32" s="22"/>
      <c r="AU32" s="22"/>
      <c r="AV32" s="28">
        <f t="shared" si="9"/>
        <v>38</v>
      </c>
      <c r="AW32" s="25" t="s">
        <v>54</v>
      </c>
      <c r="AX32" s="25" t="s">
        <v>54</v>
      </c>
      <c r="AY32" s="25" t="s">
        <v>54</v>
      </c>
      <c r="AZ32" s="25" t="s">
        <v>54</v>
      </c>
      <c r="BA32" s="25" t="s">
        <v>54</v>
      </c>
      <c r="BB32" s="25" t="s">
        <v>54</v>
      </c>
      <c r="BC32" s="25" t="s">
        <v>54</v>
      </c>
      <c r="BD32" s="25" t="s">
        <v>54</v>
      </c>
      <c r="BE32" s="25" t="s">
        <v>54</v>
      </c>
      <c r="BF32" s="81"/>
    </row>
    <row r="33" spans="1:58" ht="15.75">
      <c r="A33" s="182"/>
      <c r="B33" s="167" t="s">
        <v>72</v>
      </c>
      <c r="C33" s="171" t="s">
        <v>73</v>
      </c>
      <c r="D33" s="14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101"/>
      <c r="W33" s="101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101"/>
      <c r="AJ33" s="45"/>
      <c r="AK33" s="195"/>
      <c r="AL33" s="130" t="s">
        <v>45</v>
      </c>
      <c r="AM33" s="26"/>
      <c r="AN33" s="26"/>
      <c r="AO33" s="26"/>
      <c r="AP33" s="7"/>
      <c r="AQ33" s="7"/>
      <c r="AR33" s="7"/>
      <c r="AS33" s="7"/>
      <c r="AT33" s="7"/>
      <c r="AU33" s="7"/>
      <c r="AV33" s="28">
        <f>SUM(X33:AL33)</f>
        <v>0</v>
      </c>
      <c r="AW33" s="25" t="s">
        <v>54</v>
      </c>
      <c r="AX33" s="25" t="s">
        <v>54</v>
      </c>
      <c r="AY33" s="25" t="s">
        <v>54</v>
      </c>
      <c r="AZ33" s="25" t="s">
        <v>54</v>
      </c>
      <c r="BA33" s="25" t="s">
        <v>54</v>
      </c>
      <c r="BB33" s="25" t="s">
        <v>54</v>
      </c>
      <c r="BC33" s="25" t="s">
        <v>54</v>
      </c>
      <c r="BD33" s="25" t="s">
        <v>54</v>
      </c>
      <c r="BE33" s="25" t="s">
        <v>54</v>
      </c>
      <c r="BF33" s="57"/>
    </row>
    <row r="34" spans="1:58" ht="20.25" customHeight="1">
      <c r="A34" s="182"/>
      <c r="B34" s="168"/>
      <c r="C34" s="172"/>
      <c r="D34" s="142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101"/>
      <c r="W34" s="101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101"/>
      <c r="AJ34" s="49"/>
      <c r="AK34" s="195"/>
      <c r="AL34" s="131"/>
      <c r="AM34" s="26"/>
      <c r="AN34" s="26"/>
      <c r="AO34" s="26"/>
      <c r="AP34" s="22"/>
      <c r="AQ34" s="22"/>
      <c r="AR34" s="22"/>
      <c r="AS34" s="22"/>
      <c r="AT34" s="22"/>
      <c r="AU34" s="22"/>
      <c r="AV34" s="28">
        <f>SUM(X34:AL34)</f>
        <v>0</v>
      </c>
      <c r="AW34" s="25" t="s">
        <v>54</v>
      </c>
      <c r="AX34" s="25" t="s">
        <v>54</v>
      </c>
      <c r="AY34" s="25" t="s">
        <v>54</v>
      </c>
      <c r="AZ34" s="25" t="s">
        <v>54</v>
      </c>
      <c r="BA34" s="25" t="s">
        <v>54</v>
      </c>
      <c r="BB34" s="25" t="s">
        <v>54</v>
      </c>
      <c r="BC34" s="25" t="s">
        <v>54</v>
      </c>
      <c r="BD34" s="25" t="s">
        <v>54</v>
      </c>
      <c r="BE34" s="25" t="s">
        <v>54</v>
      </c>
      <c r="BF34" s="81"/>
    </row>
    <row r="35" spans="1:58" ht="21.75" customHeight="1">
      <c r="A35" s="182"/>
      <c r="B35" s="165" t="s">
        <v>74</v>
      </c>
      <c r="C35" s="169" t="s">
        <v>73</v>
      </c>
      <c r="D35" s="141" t="s">
        <v>106</v>
      </c>
      <c r="E35" s="82">
        <v>8</v>
      </c>
      <c r="F35" s="82">
        <v>6</v>
      </c>
      <c r="G35" s="82">
        <v>6</v>
      </c>
      <c r="H35" s="82">
        <v>6</v>
      </c>
      <c r="I35" s="82">
        <v>6</v>
      </c>
      <c r="J35" s="82">
        <v>6</v>
      </c>
      <c r="K35" s="82">
        <v>8</v>
      </c>
      <c r="L35" s="82">
        <v>6</v>
      </c>
      <c r="M35" s="82">
        <v>6</v>
      </c>
      <c r="N35" s="82">
        <v>6</v>
      </c>
      <c r="O35" s="82">
        <v>6</v>
      </c>
      <c r="P35" s="82">
        <v>8</v>
      </c>
      <c r="Q35" s="82">
        <v>10</v>
      </c>
      <c r="R35" s="82">
        <v>10</v>
      </c>
      <c r="S35" s="82">
        <v>10</v>
      </c>
      <c r="T35" s="82">
        <v>12</v>
      </c>
      <c r="U35" s="82"/>
      <c r="V35" s="101"/>
      <c r="W35" s="101">
        <f t="shared" si="7"/>
        <v>120</v>
      </c>
      <c r="X35" s="82">
        <v>6</v>
      </c>
      <c r="Y35" s="82">
        <v>2</v>
      </c>
      <c r="Z35" s="82">
        <v>2</v>
      </c>
      <c r="AA35" s="82">
        <v>4</v>
      </c>
      <c r="AB35" s="82">
        <v>6</v>
      </c>
      <c r="AC35" s="82">
        <v>6</v>
      </c>
      <c r="AD35" s="82">
        <v>8</v>
      </c>
      <c r="AE35" s="82">
        <v>8</v>
      </c>
      <c r="AF35" s="82">
        <v>6</v>
      </c>
      <c r="AG35" s="82">
        <v>6</v>
      </c>
      <c r="AH35" s="82">
        <v>6</v>
      </c>
      <c r="AI35" s="101"/>
      <c r="AJ35" s="45"/>
      <c r="AK35" s="7"/>
      <c r="AL35" s="26"/>
      <c r="AM35" s="26"/>
      <c r="AN35" s="26"/>
      <c r="AO35" s="26"/>
      <c r="AP35" s="22"/>
      <c r="AQ35" s="22"/>
      <c r="AR35" s="22"/>
      <c r="AS35" s="22"/>
      <c r="AT35" s="22"/>
      <c r="AU35" s="22"/>
      <c r="AV35" s="28">
        <f>SUM(X35:AK35)</f>
        <v>60</v>
      </c>
      <c r="AW35" s="25" t="s">
        <v>54</v>
      </c>
      <c r="AX35" s="25" t="s">
        <v>54</v>
      </c>
      <c r="AY35" s="25" t="s">
        <v>54</v>
      </c>
      <c r="AZ35" s="25" t="s">
        <v>54</v>
      </c>
      <c r="BA35" s="25" t="s">
        <v>54</v>
      </c>
      <c r="BB35" s="25" t="s">
        <v>54</v>
      </c>
      <c r="BC35" s="25" t="s">
        <v>54</v>
      </c>
      <c r="BD35" s="25" t="s">
        <v>54</v>
      </c>
      <c r="BE35" s="25" t="s">
        <v>54</v>
      </c>
      <c r="BF35" s="57"/>
    </row>
    <row r="36" spans="1:58" ht="19.5" customHeight="1">
      <c r="A36" s="182"/>
      <c r="B36" s="166"/>
      <c r="C36" s="170"/>
      <c r="D36" s="142"/>
      <c r="E36" s="79">
        <v>1</v>
      </c>
      <c r="F36" s="79">
        <f>F35/2</f>
        <v>3</v>
      </c>
      <c r="G36" s="79">
        <f aca="true" t="shared" si="14" ref="G36:T36">G35/2</f>
        <v>3</v>
      </c>
      <c r="H36" s="79">
        <f t="shared" si="14"/>
        <v>3</v>
      </c>
      <c r="I36" s="79">
        <f t="shared" si="14"/>
        <v>3</v>
      </c>
      <c r="J36" s="79">
        <f t="shared" si="14"/>
        <v>3</v>
      </c>
      <c r="K36" s="79">
        <f t="shared" si="14"/>
        <v>4</v>
      </c>
      <c r="L36" s="79">
        <f t="shared" si="14"/>
        <v>3</v>
      </c>
      <c r="M36" s="79">
        <f t="shared" si="14"/>
        <v>3</v>
      </c>
      <c r="N36" s="79">
        <f t="shared" si="14"/>
        <v>3</v>
      </c>
      <c r="O36" s="79">
        <f t="shared" si="14"/>
        <v>3</v>
      </c>
      <c r="P36" s="79">
        <f t="shared" si="14"/>
        <v>4</v>
      </c>
      <c r="Q36" s="79">
        <f t="shared" si="14"/>
        <v>5</v>
      </c>
      <c r="R36" s="79">
        <f t="shared" si="14"/>
        <v>5</v>
      </c>
      <c r="S36" s="79">
        <f t="shared" si="14"/>
        <v>5</v>
      </c>
      <c r="T36" s="79">
        <f t="shared" si="14"/>
        <v>6</v>
      </c>
      <c r="U36" s="79"/>
      <c r="V36" s="101"/>
      <c r="W36" s="101">
        <f t="shared" si="7"/>
        <v>57</v>
      </c>
      <c r="X36" s="79">
        <v>1</v>
      </c>
      <c r="Y36" s="79">
        <f>Y35/2</f>
        <v>1</v>
      </c>
      <c r="Z36" s="79">
        <f aca="true" t="shared" si="15" ref="Z36:AH36">Z35/2</f>
        <v>1</v>
      </c>
      <c r="AA36" s="79">
        <f t="shared" si="15"/>
        <v>2</v>
      </c>
      <c r="AB36" s="79">
        <f t="shared" si="15"/>
        <v>3</v>
      </c>
      <c r="AC36" s="79">
        <f t="shared" si="15"/>
        <v>3</v>
      </c>
      <c r="AD36" s="79">
        <f t="shared" si="15"/>
        <v>4</v>
      </c>
      <c r="AE36" s="79">
        <f t="shared" si="15"/>
        <v>4</v>
      </c>
      <c r="AF36" s="79">
        <f t="shared" si="15"/>
        <v>3</v>
      </c>
      <c r="AG36" s="79">
        <f t="shared" si="15"/>
        <v>3</v>
      </c>
      <c r="AH36" s="79">
        <f t="shared" si="15"/>
        <v>3</v>
      </c>
      <c r="AI36" s="101"/>
      <c r="AJ36" s="88"/>
      <c r="AK36" s="22"/>
      <c r="AL36" s="26"/>
      <c r="AM36" s="26"/>
      <c r="AN36" s="26"/>
      <c r="AO36" s="26"/>
      <c r="AP36" s="22"/>
      <c r="AQ36" s="22"/>
      <c r="AR36" s="22"/>
      <c r="AS36" s="22"/>
      <c r="AT36" s="22"/>
      <c r="AU36" s="22"/>
      <c r="AV36" s="25"/>
      <c r="AW36" s="25"/>
      <c r="AX36" s="25" t="s">
        <v>54</v>
      </c>
      <c r="AY36" s="25" t="s">
        <v>54</v>
      </c>
      <c r="AZ36" s="25" t="s">
        <v>54</v>
      </c>
      <c r="BA36" s="25" t="s">
        <v>54</v>
      </c>
      <c r="BB36" s="25" t="s">
        <v>54</v>
      </c>
      <c r="BC36" s="25" t="s">
        <v>54</v>
      </c>
      <c r="BD36" s="25" t="s">
        <v>54</v>
      </c>
      <c r="BE36" s="25" t="s">
        <v>54</v>
      </c>
      <c r="BF36" s="81"/>
    </row>
    <row r="37" spans="1:58" ht="15.75">
      <c r="A37" s="182"/>
      <c r="B37" s="61" t="s">
        <v>75</v>
      </c>
      <c r="C37" s="64"/>
      <c r="D37" s="82" t="s">
        <v>83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>
        <v>36</v>
      </c>
      <c r="V37" s="101"/>
      <c r="W37" s="103">
        <v>36</v>
      </c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101"/>
      <c r="AJ37" s="45"/>
      <c r="AK37" s="7"/>
      <c r="AL37" s="26"/>
      <c r="AM37" s="26"/>
      <c r="AN37" s="26"/>
      <c r="AO37" s="26"/>
      <c r="AP37" s="7"/>
      <c r="AQ37" s="7"/>
      <c r="AR37" s="7"/>
      <c r="AS37" s="7"/>
      <c r="AT37" s="7"/>
      <c r="AU37" s="7"/>
      <c r="AV37" s="25"/>
      <c r="AW37" s="25"/>
      <c r="AX37" s="25" t="s">
        <v>54</v>
      </c>
      <c r="AY37" s="25" t="s">
        <v>54</v>
      </c>
      <c r="AZ37" s="25" t="s">
        <v>54</v>
      </c>
      <c r="BA37" s="25" t="s">
        <v>54</v>
      </c>
      <c r="BB37" s="25" t="s">
        <v>54</v>
      </c>
      <c r="BC37" s="25" t="s">
        <v>54</v>
      </c>
      <c r="BD37" s="25" t="s">
        <v>54</v>
      </c>
      <c r="BE37" s="25" t="s">
        <v>54</v>
      </c>
      <c r="BF37" s="57"/>
    </row>
    <row r="38" spans="1:58" ht="15.75">
      <c r="A38" s="182"/>
      <c r="B38" s="86" t="s">
        <v>76</v>
      </c>
      <c r="C38" s="83"/>
      <c r="D38" s="82" t="s">
        <v>103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101"/>
      <c r="W38" s="101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101"/>
      <c r="AJ38" s="45">
        <v>18</v>
      </c>
      <c r="AK38" s="7">
        <v>18</v>
      </c>
      <c r="AL38" s="26">
        <v>18</v>
      </c>
      <c r="AM38" s="26"/>
      <c r="AN38" s="26"/>
      <c r="AO38" s="26"/>
      <c r="AP38" s="7"/>
      <c r="AQ38" s="7"/>
      <c r="AR38" s="7"/>
      <c r="AS38" s="7"/>
      <c r="AT38" s="7"/>
      <c r="AU38" s="7"/>
      <c r="AV38" s="25"/>
      <c r="AW38" s="25"/>
      <c r="AX38" s="25" t="s">
        <v>54</v>
      </c>
      <c r="AY38" s="25" t="s">
        <v>54</v>
      </c>
      <c r="AZ38" s="25" t="s">
        <v>54</v>
      </c>
      <c r="BA38" s="25" t="s">
        <v>54</v>
      </c>
      <c r="BB38" s="25" t="s">
        <v>54</v>
      </c>
      <c r="BC38" s="25" t="s">
        <v>54</v>
      </c>
      <c r="BD38" s="25" t="s">
        <v>54</v>
      </c>
      <c r="BE38" s="25" t="s">
        <v>54</v>
      </c>
      <c r="BF38" s="81"/>
    </row>
    <row r="39" spans="1:58" ht="15.75">
      <c r="A39" s="182"/>
      <c r="B39" s="84" t="s">
        <v>96</v>
      </c>
      <c r="C39" s="85"/>
      <c r="D39" s="79" t="s">
        <v>97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101"/>
      <c r="W39" s="101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101"/>
      <c r="AJ39" s="45"/>
      <c r="AK39" s="7"/>
      <c r="AL39" s="26"/>
      <c r="AM39" s="26">
        <v>36</v>
      </c>
      <c r="AN39" s="26">
        <v>36</v>
      </c>
      <c r="AO39" s="26">
        <v>36</v>
      </c>
      <c r="AP39" s="7">
        <v>36</v>
      </c>
      <c r="AQ39" s="7"/>
      <c r="AR39" s="7"/>
      <c r="AS39" s="7"/>
      <c r="AT39" s="7"/>
      <c r="AU39" s="7"/>
      <c r="AV39" s="25"/>
      <c r="AW39" s="25"/>
      <c r="AX39" s="25"/>
      <c r="AY39" s="25"/>
      <c r="AZ39" s="25"/>
      <c r="BA39" s="25"/>
      <c r="BB39" s="25"/>
      <c r="BC39" s="25"/>
      <c r="BD39" s="25"/>
      <c r="BE39" s="25" t="s">
        <v>54</v>
      </c>
      <c r="BF39" s="81"/>
    </row>
    <row r="40" spans="1:58" ht="15.75">
      <c r="A40" s="182"/>
      <c r="B40" s="84"/>
      <c r="C40" s="85" t="s">
        <v>98</v>
      </c>
      <c r="D40" s="79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101"/>
      <c r="W40" s="101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101"/>
      <c r="AJ40" s="45"/>
      <c r="AK40" s="7"/>
      <c r="AL40" s="26"/>
      <c r="AM40" s="26"/>
      <c r="AN40" s="26"/>
      <c r="AO40" s="26"/>
      <c r="AP40" s="7"/>
      <c r="AQ40" s="7">
        <v>36</v>
      </c>
      <c r="AR40" s="7">
        <v>36</v>
      </c>
      <c r="AS40" s="7">
        <v>36</v>
      </c>
      <c r="AT40" s="7">
        <v>36</v>
      </c>
      <c r="AU40" s="7"/>
      <c r="AV40" s="25"/>
      <c r="AW40" s="25"/>
      <c r="AX40" s="25"/>
      <c r="AY40" s="25"/>
      <c r="AZ40" s="25"/>
      <c r="BA40" s="25"/>
      <c r="BB40" s="25"/>
      <c r="BC40" s="25"/>
      <c r="BD40" s="25"/>
      <c r="BE40" s="25" t="s">
        <v>54</v>
      </c>
      <c r="BF40" s="81"/>
    </row>
    <row r="41" spans="1:58" ht="15.75">
      <c r="A41" s="182"/>
      <c r="B41" s="84"/>
      <c r="C41" s="85" t="s">
        <v>99</v>
      </c>
      <c r="D41" s="79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101"/>
      <c r="W41" s="101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101"/>
      <c r="AJ41" s="45"/>
      <c r="AK41" s="7"/>
      <c r="AL41" s="26"/>
      <c r="AM41" s="26"/>
      <c r="AN41" s="26"/>
      <c r="AO41" s="26"/>
      <c r="AP41" s="7"/>
      <c r="AQ41" s="7"/>
      <c r="AR41" s="7"/>
      <c r="AS41" s="7"/>
      <c r="AT41" s="7">
        <v>36</v>
      </c>
      <c r="AU41" s="7">
        <v>36</v>
      </c>
      <c r="AV41" s="25"/>
      <c r="AW41" s="25"/>
      <c r="AX41" s="25"/>
      <c r="AY41" s="25"/>
      <c r="AZ41" s="25"/>
      <c r="BA41" s="25"/>
      <c r="BB41" s="25"/>
      <c r="BC41" s="25"/>
      <c r="BD41" s="25"/>
      <c r="BE41" s="25" t="s">
        <v>54</v>
      </c>
      <c r="BF41" s="57"/>
    </row>
    <row r="42" spans="1:58" ht="15.75">
      <c r="A42" s="182"/>
      <c r="B42" s="183" t="s">
        <v>22</v>
      </c>
      <c r="C42" s="183"/>
      <c r="D42" s="184"/>
      <c r="E42" s="82">
        <f aca="true" t="shared" si="16" ref="E42:S42">E35+E27+E25+E21+E19+E17+E15+E11+E9</f>
        <v>36</v>
      </c>
      <c r="F42" s="82">
        <f t="shared" si="16"/>
        <v>36</v>
      </c>
      <c r="G42" s="82">
        <f t="shared" si="16"/>
        <v>36</v>
      </c>
      <c r="H42" s="82">
        <f t="shared" si="16"/>
        <v>36</v>
      </c>
      <c r="I42" s="82">
        <f t="shared" si="16"/>
        <v>36</v>
      </c>
      <c r="J42" s="82">
        <f t="shared" si="16"/>
        <v>36</v>
      </c>
      <c r="K42" s="82">
        <f t="shared" si="16"/>
        <v>36</v>
      </c>
      <c r="L42" s="82">
        <f t="shared" si="16"/>
        <v>36</v>
      </c>
      <c r="M42" s="82">
        <f t="shared" si="16"/>
        <v>36</v>
      </c>
      <c r="N42" s="82">
        <f t="shared" si="16"/>
        <v>36</v>
      </c>
      <c r="O42" s="82">
        <f t="shared" si="16"/>
        <v>36</v>
      </c>
      <c r="P42" s="82">
        <f t="shared" si="16"/>
        <v>36</v>
      </c>
      <c r="Q42" s="82">
        <f t="shared" si="16"/>
        <v>36</v>
      </c>
      <c r="R42" s="82">
        <f t="shared" si="16"/>
        <v>36</v>
      </c>
      <c r="S42" s="82">
        <f t="shared" si="16"/>
        <v>36</v>
      </c>
      <c r="T42" s="82">
        <v>36</v>
      </c>
      <c r="U42" s="82">
        <f>U35+U27+U25+U21+U17+U15+U11+U9+U37</f>
        <v>36</v>
      </c>
      <c r="V42" s="101">
        <f>V37+V27+V25+V21+V17</f>
        <v>0</v>
      </c>
      <c r="W42" s="101">
        <f>W35+W27+W25+W21+W19+W17+W15+W11+W9</f>
        <v>556</v>
      </c>
      <c r="X42" s="82">
        <f aca="true" t="shared" si="17" ref="X42:AH42">X35+X31+X23+X29+X17+X15+X11+X9</f>
        <v>36</v>
      </c>
      <c r="Y42" s="82">
        <f t="shared" si="17"/>
        <v>36</v>
      </c>
      <c r="Z42" s="82">
        <f t="shared" si="17"/>
        <v>36</v>
      </c>
      <c r="AA42" s="82">
        <f t="shared" si="17"/>
        <v>36</v>
      </c>
      <c r="AB42" s="82">
        <f t="shared" si="17"/>
        <v>36</v>
      </c>
      <c r="AC42" s="82">
        <f t="shared" si="17"/>
        <v>36</v>
      </c>
      <c r="AD42" s="82">
        <f t="shared" si="17"/>
        <v>36</v>
      </c>
      <c r="AE42" s="82">
        <f t="shared" si="17"/>
        <v>36</v>
      </c>
      <c r="AF42" s="82">
        <f t="shared" si="17"/>
        <v>36</v>
      </c>
      <c r="AG42" s="82">
        <f t="shared" si="17"/>
        <v>36</v>
      </c>
      <c r="AH42" s="82">
        <f t="shared" si="17"/>
        <v>36</v>
      </c>
      <c r="AI42" s="101">
        <v>0</v>
      </c>
      <c r="AJ42" s="45">
        <v>18</v>
      </c>
      <c r="AK42" s="90">
        <v>36</v>
      </c>
      <c r="AL42" s="7">
        <f>SUM(AL9:AL41)</f>
        <v>18</v>
      </c>
      <c r="AM42" s="82">
        <f aca="true" t="shared" si="18" ref="AL42:AU42">SUM(AM9:AM41)</f>
        <v>36</v>
      </c>
      <c r="AN42" s="82">
        <f t="shared" si="18"/>
        <v>36</v>
      </c>
      <c r="AO42" s="82">
        <f t="shared" si="18"/>
        <v>36</v>
      </c>
      <c r="AP42" s="82">
        <f t="shared" si="18"/>
        <v>36</v>
      </c>
      <c r="AQ42" s="82">
        <f t="shared" si="18"/>
        <v>36</v>
      </c>
      <c r="AR42" s="82">
        <f t="shared" si="18"/>
        <v>36</v>
      </c>
      <c r="AS42" s="82">
        <f t="shared" si="18"/>
        <v>36</v>
      </c>
      <c r="AT42" s="82">
        <f t="shared" si="18"/>
        <v>72</v>
      </c>
      <c r="AU42" s="82">
        <f t="shared" si="18"/>
        <v>36</v>
      </c>
      <c r="AV42" s="82"/>
      <c r="AW42" s="33">
        <f>AV35+AV31+AV29+AV23+AV17+AV11+AV9</f>
        <v>414</v>
      </c>
      <c r="AX42" s="22"/>
      <c r="AY42" s="22"/>
      <c r="AZ42" s="22"/>
      <c r="BA42" s="22"/>
      <c r="BB42" s="22"/>
      <c r="BC42" s="22"/>
      <c r="BD42" s="7"/>
      <c r="BE42" s="25" t="s">
        <v>54</v>
      </c>
      <c r="BF42" s="57"/>
    </row>
    <row r="43" spans="1:58" ht="15.75">
      <c r="A43" s="182"/>
      <c r="B43" s="163"/>
      <c r="C43" s="163"/>
      <c r="D43" s="16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48" t="s">
        <v>104</v>
      </c>
      <c r="U43" s="87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15"/>
      <c r="AJ43" s="104" t="s">
        <v>104</v>
      </c>
      <c r="AK43" s="104" t="s">
        <v>104</v>
      </c>
      <c r="AL43" s="104" t="s">
        <v>104</v>
      </c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5"/>
      <c r="BF43" s="57"/>
    </row>
    <row r="44" spans="1:58" ht="15.75">
      <c r="A44" s="182"/>
      <c r="B44" s="117" t="s">
        <v>19</v>
      </c>
      <c r="C44" s="118"/>
      <c r="D44" s="119"/>
      <c r="E44" s="79">
        <f>E36+E28+E26+E22+E20+E18+E16+E12+E10</f>
        <v>28</v>
      </c>
      <c r="F44" s="79">
        <f>F36+F28+F26+F22+F20+F18+F16+F12+F10</f>
        <v>18</v>
      </c>
      <c r="G44" s="79">
        <f>G36+G28+G26+G22+G20+G18+G16+G12+G10</f>
        <v>18</v>
      </c>
      <c r="H44" s="79">
        <f aca="true" t="shared" si="19" ref="H44:S44">H36+H28+H26+H22+H20+H18+H16+H12+H10</f>
        <v>18</v>
      </c>
      <c r="I44" s="79">
        <f t="shared" si="19"/>
        <v>18</v>
      </c>
      <c r="J44" s="79">
        <f t="shared" si="19"/>
        <v>18</v>
      </c>
      <c r="K44" s="79">
        <f t="shared" si="19"/>
        <v>18</v>
      </c>
      <c r="L44" s="79">
        <f t="shared" si="19"/>
        <v>18</v>
      </c>
      <c r="M44" s="79">
        <f t="shared" si="19"/>
        <v>18</v>
      </c>
      <c r="N44" s="79">
        <f t="shared" si="19"/>
        <v>18</v>
      </c>
      <c r="O44" s="79">
        <f t="shared" si="19"/>
        <v>18</v>
      </c>
      <c r="P44" s="79">
        <f t="shared" si="19"/>
        <v>18</v>
      </c>
      <c r="Q44" s="79">
        <f t="shared" si="19"/>
        <v>18</v>
      </c>
      <c r="R44" s="79">
        <f t="shared" si="19"/>
        <v>18</v>
      </c>
      <c r="S44" s="79">
        <f t="shared" si="19"/>
        <v>18</v>
      </c>
      <c r="T44" s="79">
        <v>18</v>
      </c>
      <c r="U44" s="79">
        <f>U36+U28+U26+U22+U20+U18+U16+U12+U10</f>
        <v>0</v>
      </c>
      <c r="V44" s="58"/>
      <c r="W44" s="59"/>
      <c r="X44" s="79">
        <v>18</v>
      </c>
      <c r="Y44" s="79">
        <f aca="true" t="shared" si="20" ref="Y44:AJ44">Y36+Y32+Y30+Y24+Y18+Y12+Y10</f>
        <v>18</v>
      </c>
      <c r="Z44" s="79">
        <f t="shared" si="20"/>
        <v>18</v>
      </c>
      <c r="AA44" s="79">
        <f t="shared" si="20"/>
        <v>18</v>
      </c>
      <c r="AB44" s="79">
        <f t="shared" si="20"/>
        <v>18</v>
      </c>
      <c r="AC44" s="79">
        <f t="shared" si="20"/>
        <v>18</v>
      </c>
      <c r="AD44" s="79">
        <f t="shared" si="20"/>
        <v>18</v>
      </c>
      <c r="AE44" s="79">
        <f t="shared" si="20"/>
        <v>18</v>
      </c>
      <c r="AF44" s="79">
        <f t="shared" si="20"/>
        <v>18</v>
      </c>
      <c r="AG44" s="79">
        <f t="shared" si="20"/>
        <v>18</v>
      </c>
      <c r="AH44" s="79">
        <f t="shared" si="20"/>
        <v>18</v>
      </c>
      <c r="AI44" s="15">
        <v>18</v>
      </c>
      <c r="AJ44" s="88">
        <v>18</v>
      </c>
      <c r="AK44" s="88">
        <v>0</v>
      </c>
      <c r="AL44" s="58">
        <v>0</v>
      </c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25"/>
      <c r="BF44" s="57"/>
    </row>
    <row r="45" spans="1:58" ht="15.75">
      <c r="A45" s="182"/>
      <c r="B45" s="120" t="s">
        <v>20</v>
      </c>
      <c r="C45" s="120"/>
      <c r="D45" s="120"/>
      <c r="E45" s="79">
        <f>E44+E42</f>
        <v>64</v>
      </c>
      <c r="F45" s="79">
        <f aca="true" t="shared" si="21" ref="F45:V45">F44+F42</f>
        <v>54</v>
      </c>
      <c r="G45" s="79">
        <f>G44+G42</f>
        <v>54</v>
      </c>
      <c r="H45" s="79">
        <f t="shared" si="21"/>
        <v>54</v>
      </c>
      <c r="I45" s="79">
        <f t="shared" si="21"/>
        <v>54</v>
      </c>
      <c r="J45" s="79">
        <f t="shared" si="21"/>
        <v>54</v>
      </c>
      <c r="K45" s="79">
        <f t="shared" si="21"/>
        <v>54</v>
      </c>
      <c r="L45" s="79">
        <f t="shared" si="21"/>
        <v>54</v>
      </c>
      <c r="M45" s="79">
        <f>M44+M42</f>
        <v>54</v>
      </c>
      <c r="N45" s="79">
        <f t="shared" si="21"/>
        <v>54</v>
      </c>
      <c r="O45" s="79">
        <f t="shared" si="21"/>
        <v>54</v>
      </c>
      <c r="P45" s="79">
        <f t="shared" si="21"/>
        <v>54</v>
      </c>
      <c r="Q45" s="79">
        <f t="shared" si="21"/>
        <v>54</v>
      </c>
      <c r="R45" s="79">
        <f t="shared" si="21"/>
        <v>54</v>
      </c>
      <c r="S45" s="79">
        <f t="shared" si="21"/>
        <v>54</v>
      </c>
      <c r="T45" s="79">
        <f t="shared" si="21"/>
        <v>54</v>
      </c>
      <c r="U45" s="79">
        <f t="shared" si="21"/>
        <v>36</v>
      </c>
      <c r="V45" s="79">
        <f t="shared" si="21"/>
        <v>0</v>
      </c>
      <c r="W45" s="59"/>
      <c r="X45" s="79">
        <f>X44+X42</f>
        <v>54</v>
      </c>
      <c r="Y45" s="79">
        <f aca="true" t="shared" si="22" ref="Y45:AL45">Y44+Y42</f>
        <v>54</v>
      </c>
      <c r="Z45" s="79">
        <f t="shared" si="22"/>
        <v>54</v>
      </c>
      <c r="AA45" s="79">
        <f t="shared" si="22"/>
        <v>54</v>
      </c>
      <c r="AB45" s="79">
        <f t="shared" si="22"/>
        <v>54</v>
      </c>
      <c r="AC45" s="79">
        <f t="shared" si="22"/>
        <v>54</v>
      </c>
      <c r="AD45" s="79">
        <f t="shared" si="22"/>
        <v>54</v>
      </c>
      <c r="AE45" s="79">
        <f t="shared" si="22"/>
        <v>54</v>
      </c>
      <c r="AF45" s="79">
        <f t="shared" si="22"/>
        <v>54</v>
      </c>
      <c r="AG45" s="79">
        <f t="shared" si="22"/>
        <v>54</v>
      </c>
      <c r="AH45" s="79">
        <f t="shared" si="22"/>
        <v>54</v>
      </c>
      <c r="AI45" s="15">
        <f t="shared" si="22"/>
        <v>18</v>
      </c>
      <c r="AJ45" s="88">
        <f t="shared" si="22"/>
        <v>36</v>
      </c>
      <c r="AK45" s="88">
        <f t="shared" si="22"/>
        <v>36</v>
      </c>
      <c r="AL45" s="88">
        <f t="shared" si="22"/>
        <v>18</v>
      </c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25"/>
      <c r="BF45" s="57"/>
    </row>
  </sheetData>
  <sheetProtection/>
  <mergeCells count="68">
    <mergeCell ref="AJ2:AL2"/>
    <mergeCell ref="E1:BF1"/>
    <mergeCell ref="A2:A6"/>
    <mergeCell ref="B2:B6"/>
    <mergeCell ref="C2:C6"/>
    <mergeCell ref="D2:D6"/>
    <mergeCell ref="J2:L2"/>
    <mergeCell ref="E3:BD3"/>
    <mergeCell ref="E5:BD5"/>
    <mergeCell ref="AN2:AQ2"/>
    <mergeCell ref="AS2:AU2"/>
    <mergeCell ref="AW2:AY2"/>
    <mergeCell ref="BA2:BD2"/>
    <mergeCell ref="N2:P2"/>
    <mergeCell ref="R2:T2"/>
    <mergeCell ref="AA2:AC2"/>
    <mergeCell ref="AE2:AH2"/>
    <mergeCell ref="A7:A45"/>
    <mergeCell ref="B7:B8"/>
    <mergeCell ref="C7:C8"/>
    <mergeCell ref="D7:D8"/>
    <mergeCell ref="B9:B10"/>
    <mergeCell ref="C9:C10"/>
    <mergeCell ref="D9:D10"/>
    <mergeCell ref="B11:B12"/>
    <mergeCell ref="B15:B16"/>
    <mergeCell ref="C15:C16"/>
    <mergeCell ref="D15:D16"/>
    <mergeCell ref="B17:B18"/>
    <mergeCell ref="C17:C18"/>
    <mergeCell ref="D17:D18"/>
    <mergeCell ref="B19:B20"/>
    <mergeCell ref="C19:C20"/>
    <mergeCell ref="C11:C12"/>
    <mergeCell ref="D11:D12"/>
    <mergeCell ref="B13:B14"/>
    <mergeCell ref="C13:C14"/>
    <mergeCell ref="D13:D14"/>
    <mergeCell ref="D19:D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AL33:AL34"/>
    <mergeCell ref="B35:B36"/>
    <mergeCell ref="C35:C36"/>
    <mergeCell ref="D35:D36"/>
    <mergeCell ref="B29:B30"/>
    <mergeCell ref="C29:C30"/>
    <mergeCell ref="D29:D30"/>
    <mergeCell ref="B31:B32"/>
    <mergeCell ref="C31:C32"/>
    <mergeCell ref="D31:D32"/>
    <mergeCell ref="B42:D42"/>
    <mergeCell ref="B43:D43"/>
    <mergeCell ref="B44:D44"/>
    <mergeCell ref="B45:D45"/>
    <mergeCell ref="B33:B34"/>
    <mergeCell ref="C33:C34"/>
    <mergeCell ref="D33:D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2015-07-10T10:50:04Z</cp:lastPrinted>
  <dcterms:created xsi:type="dcterms:W3CDTF">2006-09-28T05:33:49Z</dcterms:created>
  <dcterms:modified xsi:type="dcterms:W3CDTF">2020-04-09T07:34:43Z</dcterms:modified>
  <cp:category/>
  <cp:version/>
  <cp:contentType/>
  <cp:contentStatus/>
</cp:coreProperties>
</file>